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3440" windowHeight="10110"/>
  </bookViews>
  <sheets>
    <sheet name="Anthropometrics" sheetId="2" r:id="rId1"/>
    <sheet name="Trail Making" sheetId="1" r:id="rId2"/>
    <sheet name="Marksmanship" sheetId="3" r:id="rId3"/>
    <sheet name="Band Data" sheetId="4" r:id="rId4"/>
  </sheets>
  <calcPr calcId="145621" concurrentCalc="0"/>
</workbook>
</file>

<file path=xl/calcChain.xml><?xml version="1.0" encoding="utf-8"?>
<calcChain xmlns="http://schemas.openxmlformats.org/spreadsheetml/2006/main">
  <c r="F67" i="3" l="1"/>
  <c r="G67" i="3"/>
  <c r="H67" i="3"/>
  <c r="I67" i="3"/>
  <c r="J67" i="3"/>
  <c r="E67" i="3"/>
  <c r="D67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D4" i="3"/>
  <c r="D3" i="3"/>
  <c r="D5" i="3"/>
  <c r="D6" i="3"/>
  <c r="M35" i="3"/>
  <c r="P35" i="3"/>
  <c r="S35" i="3"/>
  <c r="S3" i="3"/>
  <c r="S4" i="3"/>
  <c r="S5" i="3"/>
  <c r="S6" i="3"/>
  <c r="S8" i="3"/>
  <c r="S9" i="3"/>
  <c r="S10" i="3"/>
  <c r="S13" i="3"/>
  <c r="S14" i="3"/>
  <c r="S15" i="3"/>
  <c r="S18" i="3"/>
  <c r="S19" i="3"/>
  <c r="S20" i="3"/>
  <c r="S22" i="3"/>
  <c r="S24" i="3"/>
  <c r="S25" i="3"/>
  <c r="S26" i="3"/>
  <c r="S27" i="3"/>
  <c r="S28" i="3"/>
  <c r="S29" i="3"/>
  <c r="S30" i="3"/>
  <c r="S31" i="3"/>
  <c r="S32" i="3"/>
  <c r="S33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53" i="3"/>
  <c r="S54" i="3"/>
  <c r="S57" i="3"/>
  <c r="S58" i="3"/>
  <c r="S59" i="3"/>
  <c r="S60" i="3"/>
  <c r="S61" i="3"/>
  <c r="S2" i="3"/>
  <c r="P3" i="3"/>
  <c r="P4" i="3"/>
  <c r="P5" i="3"/>
  <c r="P6" i="3"/>
  <c r="P8" i="3"/>
  <c r="P9" i="3"/>
  <c r="P10" i="3"/>
  <c r="P13" i="3"/>
  <c r="P14" i="3"/>
  <c r="P15" i="3"/>
  <c r="P18" i="3"/>
  <c r="P19" i="3"/>
  <c r="P20" i="3"/>
  <c r="P22" i="3"/>
  <c r="P24" i="3"/>
  <c r="P25" i="3"/>
  <c r="P26" i="3"/>
  <c r="P27" i="3"/>
  <c r="P28" i="3"/>
  <c r="P29" i="3"/>
  <c r="P30" i="3"/>
  <c r="P31" i="3"/>
  <c r="P32" i="3"/>
  <c r="P33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2" i="3"/>
  <c r="P53" i="3"/>
  <c r="P54" i="3"/>
  <c r="P57" i="3"/>
  <c r="P58" i="3"/>
  <c r="P59" i="3"/>
  <c r="P60" i="3"/>
  <c r="P61" i="3"/>
  <c r="P2" i="3"/>
  <c r="M3" i="3"/>
  <c r="M4" i="3"/>
  <c r="M5" i="3"/>
  <c r="M6" i="3"/>
  <c r="M8" i="3"/>
  <c r="M9" i="3"/>
  <c r="M10" i="3"/>
  <c r="M13" i="3"/>
  <c r="M14" i="3"/>
  <c r="M15" i="3"/>
  <c r="M18" i="3"/>
  <c r="M19" i="3"/>
  <c r="M20" i="3"/>
  <c r="M22" i="3"/>
  <c r="M24" i="3"/>
  <c r="M25" i="3"/>
  <c r="M26" i="3"/>
  <c r="M27" i="3"/>
  <c r="M28" i="3"/>
  <c r="M29" i="3"/>
  <c r="M30" i="3"/>
  <c r="M31" i="3"/>
  <c r="M32" i="3"/>
  <c r="M33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2" i="3"/>
  <c r="M53" i="3"/>
  <c r="M54" i="3"/>
  <c r="M57" i="3"/>
  <c r="M58" i="3"/>
  <c r="M59" i="3"/>
  <c r="M60" i="3"/>
  <c r="M61" i="3"/>
  <c r="M2" i="3"/>
  <c r="J3" i="3"/>
  <c r="J4" i="3"/>
  <c r="J5" i="3"/>
  <c r="J6" i="3"/>
  <c r="J8" i="3"/>
  <c r="J9" i="3"/>
  <c r="J10" i="3"/>
  <c r="J13" i="3"/>
  <c r="J14" i="3"/>
  <c r="J15" i="3"/>
  <c r="J18" i="3"/>
  <c r="J19" i="3"/>
  <c r="J20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2" i="3"/>
  <c r="J53" i="3"/>
  <c r="J54" i="3"/>
  <c r="J55" i="3"/>
  <c r="J57" i="3"/>
  <c r="J58" i="3"/>
  <c r="J59" i="3"/>
  <c r="J60" i="3"/>
  <c r="J61" i="3"/>
  <c r="J2" i="3"/>
  <c r="G3" i="3"/>
  <c r="G4" i="3"/>
  <c r="G5" i="3"/>
  <c r="G6" i="3"/>
  <c r="G8" i="3"/>
  <c r="G9" i="3"/>
  <c r="G10" i="3"/>
  <c r="G13" i="3"/>
  <c r="G14" i="3"/>
  <c r="G15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2" i="3"/>
  <c r="D8" i="3"/>
  <c r="D9" i="3"/>
  <c r="D10" i="3"/>
  <c r="D13" i="3"/>
  <c r="D14" i="3"/>
  <c r="D15" i="3"/>
  <c r="D18" i="3"/>
  <c r="D19" i="3"/>
  <c r="D20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2" i="3"/>
  <c r="D53" i="3"/>
  <c r="D54" i="3"/>
  <c r="D55" i="3"/>
  <c r="D57" i="3"/>
  <c r="D58" i="3"/>
  <c r="D59" i="3"/>
  <c r="D60" i="3"/>
  <c r="D61" i="3"/>
  <c r="B62" i="3"/>
  <c r="B63" i="3"/>
  <c r="D2" i="3"/>
  <c r="F62" i="2"/>
  <c r="F63" i="2"/>
  <c r="F4" i="2"/>
  <c r="F5" i="2"/>
  <c r="F6" i="2"/>
  <c r="F7" i="2"/>
  <c r="F8" i="2"/>
  <c r="F9" i="2"/>
  <c r="F10" i="2"/>
  <c r="F13" i="2"/>
  <c r="F14" i="2"/>
  <c r="F15" i="2"/>
  <c r="F18" i="2"/>
  <c r="F19" i="2"/>
  <c r="F20" i="2"/>
  <c r="F22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2" i="2"/>
  <c r="F53" i="2"/>
  <c r="F54" i="2"/>
  <c r="F55" i="2"/>
  <c r="F57" i="2"/>
  <c r="F58" i="2"/>
  <c r="F59" i="2"/>
  <c r="F60" i="2"/>
  <c r="F61" i="2"/>
  <c r="F3" i="2"/>
  <c r="C62" i="2"/>
  <c r="D62" i="2"/>
  <c r="E62" i="2"/>
  <c r="C63" i="2"/>
  <c r="D63" i="2"/>
  <c r="E63" i="2"/>
  <c r="B63" i="2"/>
  <c r="B62" i="2"/>
  <c r="C67" i="1"/>
  <c r="B67" i="1"/>
  <c r="C64" i="1"/>
  <c r="D64" i="1"/>
  <c r="E64" i="1"/>
  <c r="B64" i="1"/>
  <c r="C63" i="1"/>
  <c r="D63" i="1"/>
  <c r="E63" i="1"/>
  <c r="B63" i="1"/>
</calcChain>
</file>

<file path=xl/sharedStrings.xml><?xml version="1.0" encoding="utf-8"?>
<sst xmlns="http://schemas.openxmlformats.org/spreadsheetml/2006/main" count="163" uniqueCount="72">
  <si>
    <t>Subject</t>
  </si>
  <si>
    <t>drop</t>
  </si>
  <si>
    <t>average</t>
  </si>
  <si>
    <t>sem</t>
  </si>
  <si>
    <t>t-test A</t>
  </si>
  <si>
    <t>t-test B</t>
  </si>
  <si>
    <t>p-value</t>
  </si>
  <si>
    <t>Height (in)</t>
  </si>
  <si>
    <t>Body Weight (lbs)</t>
  </si>
  <si>
    <t>Pack Weight + BW (lbs)</t>
  </si>
  <si>
    <t>Pack Weight (lbs)</t>
  </si>
  <si>
    <t>Age (yrs)</t>
  </si>
  <si>
    <t>Pre_score_A</t>
  </si>
  <si>
    <t>Pre_score_B</t>
  </si>
  <si>
    <t>Pre_groupsize_A</t>
  </si>
  <si>
    <t>Pre_groupsize_B</t>
  </si>
  <si>
    <t>Pre_mpi-czp_A</t>
  </si>
  <si>
    <t>Pre_mpi-czp_B</t>
  </si>
  <si>
    <t>Post_score_A</t>
  </si>
  <si>
    <t>Post_score_B</t>
  </si>
  <si>
    <t>Post_groupsize_A</t>
  </si>
  <si>
    <t>Post_groupsize_B</t>
  </si>
  <si>
    <t>Post_mpi-czp_A</t>
  </si>
  <si>
    <t>Post_mpi-czp_B</t>
  </si>
  <si>
    <t>pre score A vs post score A</t>
  </si>
  <si>
    <t>t-test</t>
  </si>
  <si>
    <t>pre score B vs post score B</t>
  </si>
  <si>
    <t>pre grp size A vs post grp size A</t>
  </si>
  <si>
    <t>pre grp size B vs post grp size B</t>
  </si>
  <si>
    <t>pre mpi-czp A vs post mpi-czp A</t>
  </si>
  <si>
    <t>pre mpi-czp B vs post mpi-czp B</t>
  </si>
  <si>
    <t>mean pre score vs mean post score</t>
  </si>
  <si>
    <t>mean pre grp size vs mean post grp size</t>
  </si>
  <si>
    <t>mean pre mpi-czp vs mean post mpi-czp</t>
  </si>
  <si>
    <t>Pre_mean_score</t>
  </si>
  <si>
    <t>Pre_mean_groupsize</t>
  </si>
  <si>
    <t>Pre_mean_mpi-czp</t>
  </si>
  <si>
    <t>Post_mean_score</t>
  </si>
  <si>
    <t>Post_mean_groupsize</t>
  </si>
  <si>
    <t>Post_mean_mpi-czp</t>
  </si>
  <si>
    <t>Subject/Band #</t>
  </si>
  <si>
    <t>Data?</t>
  </si>
  <si>
    <t>Last Date</t>
  </si>
  <si>
    <t>yes</t>
  </si>
  <si>
    <t>Comment</t>
  </si>
  <si>
    <t>Won't pair. step count 23534, flights 211</t>
  </si>
  <si>
    <t>?</t>
  </si>
  <si>
    <t>Dates wrong 6/17-6/20</t>
  </si>
  <si>
    <t>Screen broken on band, does not appear to pair</t>
  </si>
  <si>
    <t>Bluetooth on phone is not being enabled</t>
  </si>
  <si>
    <t>Won't pair to phone</t>
  </si>
  <si>
    <t>Dates wrong 1/16-1/19</t>
  </si>
  <si>
    <t>Dates wrong 1/15-1/16. Looks like band died night before march at 6pm.</t>
  </si>
  <si>
    <t>Dates wrong 6/19-6/22</t>
  </si>
  <si>
    <t>Dates wrong 1/20-1/22. Looks like band died night before march at 6pm.</t>
  </si>
  <si>
    <t>Dates wrong 1/14-1/17</t>
  </si>
  <si>
    <t>No data. Band was not given out.</t>
  </si>
  <si>
    <t>Dates wrong 9/18-9/20</t>
  </si>
  <si>
    <t>Band appears to not have been worn for part of march.</t>
  </si>
  <si>
    <t>Dates wrong 6/20/16 - 6/23/16</t>
  </si>
  <si>
    <t>Step count low on march, seems as if band did not work for part of it</t>
  </si>
  <si>
    <t>Dates wrong 9/17 - 9/20</t>
  </si>
  <si>
    <t>n/a</t>
  </si>
  <si>
    <t>Pre_A (s)</t>
  </si>
  <si>
    <t>Pre_B (s)</t>
  </si>
  <si>
    <t>Post_A (s)</t>
  </si>
  <si>
    <t>Post_B (s)</t>
  </si>
  <si>
    <t xml:space="preserve">groupsize </t>
  </si>
  <si>
    <t>cm</t>
  </si>
  <si>
    <t>mpi-czp</t>
  </si>
  <si>
    <t>score</t>
  </si>
  <si>
    <t>#/50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</si>
</sst>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1" x14ac:knownFonts="1"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2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0" fontId="0" fillId="0" borderId="1" xfId="0" applyFill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E17" sqref="E17"/>
    </sheetView>
  </sheetViews>
  <sheetFormatPr defaultRowHeight="15" x14ac:dyDescent="0.25"/>
  <cols>
    <col min="3" max="3" width="11" bestFit="1" customWidth="1"/>
    <col min="4" max="4" width="16.42578125" bestFit="1" customWidth="1"/>
    <col min="5" max="5" width="22.28515625" bestFit="1" customWidth="1"/>
    <col min="6" max="6" width="16.28515625" bestFit="1" customWidth="1"/>
  </cols>
  <sheetData>
    <row r="1" spans="1:6" x14ac:dyDescent="0.25">
      <c r="A1" s="1" t="s">
        <v>0</v>
      </c>
      <c r="B1" s="1" t="s">
        <v>11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25">
      <c r="A2">
        <v>60</v>
      </c>
    </row>
    <row r="3" spans="1:6" x14ac:dyDescent="0.25">
      <c r="A3">
        <v>61</v>
      </c>
      <c r="B3">
        <v>21</v>
      </c>
      <c r="C3">
        <v>68</v>
      </c>
      <c r="D3">
        <v>188.8</v>
      </c>
      <c r="E3">
        <v>247.4</v>
      </c>
      <c r="F3">
        <f>E3-D3</f>
        <v>58.599999999999994</v>
      </c>
    </row>
    <row r="4" spans="1:6" x14ac:dyDescent="0.25">
      <c r="A4">
        <v>62</v>
      </c>
      <c r="B4">
        <v>20</v>
      </c>
      <c r="C4">
        <v>67</v>
      </c>
      <c r="D4">
        <v>150.6</v>
      </c>
      <c r="E4">
        <v>214.2</v>
      </c>
      <c r="F4">
        <f t="shared" ref="F4:F61" si="0">E4-D4</f>
        <v>63.599999999999994</v>
      </c>
    </row>
    <row r="5" spans="1:6" x14ac:dyDescent="0.25">
      <c r="A5">
        <v>63</v>
      </c>
      <c r="B5">
        <v>18</v>
      </c>
      <c r="C5">
        <v>71</v>
      </c>
      <c r="D5">
        <v>201.2</v>
      </c>
      <c r="E5">
        <v>259.8</v>
      </c>
      <c r="F5">
        <f t="shared" si="0"/>
        <v>58.600000000000023</v>
      </c>
    </row>
    <row r="6" spans="1:6" x14ac:dyDescent="0.25">
      <c r="A6">
        <v>64</v>
      </c>
      <c r="B6">
        <v>19</v>
      </c>
      <c r="C6">
        <v>74</v>
      </c>
      <c r="D6">
        <v>216.7</v>
      </c>
      <c r="E6">
        <v>284.3</v>
      </c>
      <c r="F6">
        <f t="shared" si="0"/>
        <v>67.600000000000023</v>
      </c>
    </row>
    <row r="7" spans="1:6" x14ac:dyDescent="0.25">
      <c r="A7">
        <v>65</v>
      </c>
      <c r="B7">
        <v>19</v>
      </c>
      <c r="C7">
        <v>69</v>
      </c>
      <c r="D7">
        <v>152.30000000000001</v>
      </c>
      <c r="E7">
        <v>213.5</v>
      </c>
      <c r="F7">
        <f t="shared" si="0"/>
        <v>61.199999999999989</v>
      </c>
    </row>
    <row r="8" spans="1:6" x14ac:dyDescent="0.25">
      <c r="A8">
        <v>67</v>
      </c>
      <c r="B8">
        <v>20</v>
      </c>
      <c r="C8">
        <v>72</v>
      </c>
      <c r="D8">
        <v>184.8</v>
      </c>
      <c r="E8">
        <v>244.4</v>
      </c>
      <c r="F8">
        <f t="shared" si="0"/>
        <v>59.599999999999994</v>
      </c>
    </row>
    <row r="9" spans="1:6" x14ac:dyDescent="0.25">
      <c r="A9">
        <v>68</v>
      </c>
      <c r="B9">
        <v>20</v>
      </c>
      <c r="C9">
        <v>74</v>
      </c>
      <c r="D9">
        <v>164.6</v>
      </c>
      <c r="E9">
        <v>233</v>
      </c>
      <c r="F9">
        <f t="shared" si="0"/>
        <v>68.400000000000006</v>
      </c>
    </row>
    <row r="10" spans="1:6" x14ac:dyDescent="0.25">
      <c r="A10">
        <v>69</v>
      </c>
      <c r="B10">
        <v>19</v>
      </c>
      <c r="C10">
        <v>64</v>
      </c>
      <c r="D10">
        <v>173.4</v>
      </c>
      <c r="E10">
        <v>238.6</v>
      </c>
      <c r="F10">
        <f t="shared" si="0"/>
        <v>65.199999999999989</v>
      </c>
    </row>
    <row r="11" spans="1:6" x14ac:dyDescent="0.25">
      <c r="A11">
        <v>70</v>
      </c>
    </row>
    <row r="12" spans="1:6" x14ac:dyDescent="0.25">
      <c r="A12">
        <v>71</v>
      </c>
    </row>
    <row r="13" spans="1:6" x14ac:dyDescent="0.25">
      <c r="A13">
        <v>72</v>
      </c>
      <c r="B13">
        <v>21</v>
      </c>
      <c r="C13">
        <v>64</v>
      </c>
      <c r="D13">
        <v>173.8</v>
      </c>
      <c r="E13">
        <v>238.4</v>
      </c>
      <c r="F13">
        <f t="shared" si="0"/>
        <v>64.599999999999994</v>
      </c>
    </row>
    <row r="14" spans="1:6" x14ac:dyDescent="0.25">
      <c r="A14">
        <v>73</v>
      </c>
      <c r="B14">
        <v>18</v>
      </c>
      <c r="C14">
        <v>71</v>
      </c>
      <c r="D14">
        <v>179.9</v>
      </c>
      <c r="E14">
        <v>248</v>
      </c>
      <c r="F14">
        <f t="shared" si="0"/>
        <v>68.099999999999994</v>
      </c>
    </row>
    <row r="15" spans="1:6" x14ac:dyDescent="0.25">
      <c r="A15">
        <v>74</v>
      </c>
      <c r="B15">
        <v>19</v>
      </c>
      <c r="C15">
        <v>68</v>
      </c>
      <c r="D15">
        <v>164.2</v>
      </c>
      <c r="E15">
        <v>225.1</v>
      </c>
      <c r="F15">
        <f t="shared" si="0"/>
        <v>60.900000000000006</v>
      </c>
    </row>
    <row r="16" spans="1:6" x14ac:dyDescent="0.25">
      <c r="A16">
        <v>75</v>
      </c>
    </row>
    <row r="17" spans="1:6" x14ac:dyDescent="0.25">
      <c r="A17">
        <v>76</v>
      </c>
    </row>
    <row r="18" spans="1:6" x14ac:dyDescent="0.25">
      <c r="A18">
        <v>77</v>
      </c>
      <c r="B18">
        <v>19</v>
      </c>
      <c r="C18">
        <v>71</v>
      </c>
      <c r="D18">
        <v>179.8</v>
      </c>
      <c r="E18">
        <v>236.6</v>
      </c>
      <c r="F18">
        <f t="shared" si="0"/>
        <v>56.799999999999983</v>
      </c>
    </row>
    <row r="19" spans="1:6" x14ac:dyDescent="0.25">
      <c r="A19">
        <v>78</v>
      </c>
      <c r="B19">
        <v>19</v>
      </c>
      <c r="C19">
        <v>69</v>
      </c>
      <c r="D19">
        <v>168.5</v>
      </c>
      <c r="E19">
        <v>228.3</v>
      </c>
      <c r="F19">
        <f t="shared" si="0"/>
        <v>59.800000000000011</v>
      </c>
    </row>
    <row r="20" spans="1:6" x14ac:dyDescent="0.25">
      <c r="A20">
        <v>79</v>
      </c>
      <c r="B20">
        <v>20</v>
      </c>
      <c r="C20">
        <v>68</v>
      </c>
      <c r="D20">
        <v>164.2</v>
      </c>
      <c r="E20">
        <v>233</v>
      </c>
      <c r="F20">
        <f t="shared" si="0"/>
        <v>68.800000000000011</v>
      </c>
    </row>
    <row r="21" spans="1:6" x14ac:dyDescent="0.25">
      <c r="A21">
        <v>80</v>
      </c>
    </row>
    <row r="22" spans="1:6" x14ac:dyDescent="0.25">
      <c r="A22">
        <v>81</v>
      </c>
      <c r="B22">
        <v>19</v>
      </c>
      <c r="C22">
        <v>76</v>
      </c>
      <c r="D22">
        <v>196.7</v>
      </c>
      <c r="E22">
        <v>262</v>
      </c>
      <c r="F22">
        <f t="shared" si="0"/>
        <v>65.300000000000011</v>
      </c>
    </row>
    <row r="23" spans="1:6" x14ac:dyDescent="0.25">
      <c r="A23">
        <v>82</v>
      </c>
    </row>
    <row r="24" spans="1:6" x14ac:dyDescent="0.25">
      <c r="A24">
        <v>83</v>
      </c>
      <c r="B24">
        <v>27</v>
      </c>
      <c r="C24">
        <v>72</v>
      </c>
      <c r="D24">
        <v>211.8</v>
      </c>
      <c r="E24">
        <v>285.60000000000002</v>
      </c>
      <c r="F24">
        <f t="shared" si="0"/>
        <v>73.800000000000011</v>
      </c>
    </row>
    <row r="25" spans="1:6" x14ac:dyDescent="0.25">
      <c r="A25">
        <v>84</v>
      </c>
      <c r="B25">
        <v>20</v>
      </c>
      <c r="C25">
        <v>65</v>
      </c>
      <c r="D25">
        <v>178.9</v>
      </c>
      <c r="E25">
        <v>242.4</v>
      </c>
      <c r="F25">
        <f t="shared" si="0"/>
        <v>63.5</v>
      </c>
    </row>
    <row r="26" spans="1:6" x14ac:dyDescent="0.25">
      <c r="A26">
        <v>85</v>
      </c>
      <c r="B26">
        <v>20</v>
      </c>
      <c r="C26">
        <v>72</v>
      </c>
      <c r="D26">
        <v>188.4</v>
      </c>
      <c r="E26">
        <v>252.4</v>
      </c>
      <c r="F26">
        <f t="shared" si="0"/>
        <v>64</v>
      </c>
    </row>
    <row r="27" spans="1:6" x14ac:dyDescent="0.25">
      <c r="A27">
        <v>86</v>
      </c>
      <c r="B27">
        <v>27</v>
      </c>
      <c r="C27">
        <v>71</v>
      </c>
      <c r="D27">
        <v>168</v>
      </c>
      <c r="E27">
        <v>233.1</v>
      </c>
      <c r="F27">
        <f t="shared" si="0"/>
        <v>65.099999999999994</v>
      </c>
    </row>
    <row r="28" spans="1:6" x14ac:dyDescent="0.25">
      <c r="A28">
        <v>87</v>
      </c>
      <c r="B28">
        <v>21</v>
      </c>
      <c r="C28">
        <v>73</v>
      </c>
      <c r="D28">
        <v>193</v>
      </c>
      <c r="E28">
        <v>260</v>
      </c>
      <c r="F28">
        <f t="shared" si="0"/>
        <v>67</v>
      </c>
    </row>
    <row r="29" spans="1:6" x14ac:dyDescent="0.25">
      <c r="A29">
        <v>88</v>
      </c>
      <c r="B29">
        <v>21</v>
      </c>
      <c r="C29">
        <v>72</v>
      </c>
      <c r="D29">
        <v>152.69999999999999</v>
      </c>
      <c r="E29">
        <v>218.4</v>
      </c>
      <c r="F29">
        <f t="shared" si="0"/>
        <v>65.700000000000017</v>
      </c>
    </row>
    <row r="30" spans="1:6" x14ac:dyDescent="0.25">
      <c r="A30">
        <v>89</v>
      </c>
      <c r="B30">
        <v>21</v>
      </c>
      <c r="C30">
        <v>68</v>
      </c>
      <c r="D30">
        <v>170.8</v>
      </c>
      <c r="E30">
        <v>231.6</v>
      </c>
      <c r="F30">
        <f t="shared" si="0"/>
        <v>60.799999999999983</v>
      </c>
    </row>
    <row r="31" spans="1:6" x14ac:dyDescent="0.25">
      <c r="A31">
        <v>90</v>
      </c>
      <c r="B31">
        <v>21</v>
      </c>
      <c r="C31">
        <v>70</v>
      </c>
      <c r="D31">
        <v>202</v>
      </c>
      <c r="E31">
        <v>269</v>
      </c>
      <c r="F31">
        <f t="shared" si="0"/>
        <v>67</v>
      </c>
    </row>
    <row r="32" spans="1:6" x14ac:dyDescent="0.25">
      <c r="A32">
        <v>91</v>
      </c>
      <c r="B32">
        <v>22</v>
      </c>
      <c r="C32">
        <v>68</v>
      </c>
      <c r="D32">
        <v>223.6</v>
      </c>
      <c r="E32">
        <v>285.8</v>
      </c>
      <c r="F32">
        <f t="shared" si="0"/>
        <v>62.200000000000017</v>
      </c>
    </row>
    <row r="33" spans="1:6" x14ac:dyDescent="0.25">
      <c r="A33">
        <v>92</v>
      </c>
      <c r="B33">
        <v>21</v>
      </c>
      <c r="C33">
        <v>64</v>
      </c>
      <c r="D33">
        <v>135.80000000000001</v>
      </c>
      <c r="E33">
        <v>200.6</v>
      </c>
      <c r="F33">
        <f t="shared" si="0"/>
        <v>64.799999999999983</v>
      </c>
    </row>
    <row r="34" spans="1:6" x14ac:dyDescent="0.25">
      <c r="A34">
        <v>93</v>
      </c>
    </row>
    <row r="35" spans="1:6" x14ac:dyDescent="0.25">
      <c r="A35">
        <v>94</v>
      </c>
      <c r="B35">
        <v>20</v>
      </c>
      <c r="C35">
        <v>69</v>
      </c>
      <c r="D35">
        <v>211.8</v>
      </c>
      <c r="E35">
        <v>284</v>
      </c>
      <c r="F35">
        <f t="shared" si="0"/>
        <v>72.199999999999989</v>
      </c>
    </row>
    <row r="36" spans="1:6" x14ac:dyDescent="0.25">
      <c r="A36">
        <v>95</v>
      </c>
      <c r="B36">
        <v>19</v>
      </c>
      <c r="C36">
        <v>69</v>
      </c>
      <c r="D36">
        <v>147.4</v>
      </c>
      <c r="E36">
        <v>208.2</v>
      </c>
      <c r="F36">
        <f t="shared" si="0"/>
        <v>60.799999999999983</v>
      </c>
    </row>
    <row r="37" spans="1:6" x14ac:dyDescent="0.25">
      <c r="A37">
        <v>96</v>
      </c>
      <c r="B37">
        <v>20</v>
      </c>
      <c r="C37">
        <v>71</v>
      </c>
      <c r="D37">
        <v>171.8</v>
      </c>
      <c r="E37">
        <v>239.8</v>
      </c>
      <c r="F37">
        <f t="shared" si="0"/>
        <v>68</v>
      </c>
    </row>
    <row r="38" spans="1:6" x14ac:dyDescent="0.25">
      <c r="A38">
        <v>97</v>
      </c>
      <c r="B38">
        <v>21</v>
      </c>
      <c r="C38">
        <v>71</v>
      </c>
      <c r="D38">
        <v>181.6</v>
      </c>
      <c r="E38">
        <v>251.8</v>
      </c>
      <c r="F38">
        <f t="shared" si="0"/>
        <v>70.200000000000017</v>
      </c>
    </row>
    <row r="39" spans="1:6" x14ac:dyDescent="0.25">
      <c r="A39">
        <v>98</v>
      </c>
      <c r="B39">
        <v>22</v>
      </c>
      <c r="C39">
        <v>67</v>
      </c>
      <c r="D39">
        <v>170.6</v>
      </c>
      <c r="E39">
        <v>235</v>
      </c>
      <c r="F39">
        <f t="shared" si="0"/>
        <v>64.400000000000006</v>
      </c>
    </row>
    <row r="40" spans="1:6" x14ac:dyDescent="0.25">
      <c r="A40">
        <v>99</v>
      </c>
      <c r="B40">
        <v>20</v>
      </c>
      <c r="C40">
        <v>68</v>
      </c>
      <c r="D40">
        <v>173.4</v>
      </c>
      <c r="E40">
        <v>237</v>
      </c>
      <c r="F40">
        <f t="shared" si="0"/>
        <v>63.599999999999994</v>
      </c>
    </row>
    <row r="41" spans="1:6" x14ac:dyDescent="0.25">
      <c r="A41">
        <v>100</v>
      </c>
      <c r="B41">
        <v>19</v>
      </c>
      <c r="C41">
        <v>67</v>
      </c>
      <c r="D41">
        <v>181.3</v>
      </c>
      <c r="E41">
        <v>241.5</v>
      </c>
      <c r="F41">
        <f t="shared" si="0"/>
        <v>60.199999999999989</v>
      </c>
    </row>
    <row r="42" spans="1:6" x14ac:dyDescent="0.25">
      <c r="A42">
        <v>101</v>
      </c>
      <c r="B42">
        <v>22</v>
      </c>
      <c r="C42">
        <v>67</v>
      </c>
      <c r="D42">
        <v>181.2</v>
      </c>
      <c r="E42">
        <v>242.4</v>
      </c>
      <c r="F42">
        <f t="shared" si="0"/>
        <v>61.200000000000017</v>
      </c>
    </row>
    <row r="43" spans="1:6" x14ac:dyDescent="0.25">
      <c r="A43">
        <v>102</v>
      </c>
      <c r="B43">
        <v>21</v>
      </c>
      <c r="C43">
        <v>67</v>
      </c>
      <c r="D43">
        <v>165.1</v>
      </c>
      <c r="E43">
        <v>223.4</v>
      </c>
      <c r="F43">
        <f t="shared" si="0"/>
        <v>58.300000000000011</v>
      </c>
    </row>
    <row r="44" spans="1:6" x14ac:dyDescent="0.25">
      <c r="A44">
        <v>103</v>
      </c>
      <c r="B44">
        <v>20</v>
      </c>
      <c r="C44">
        <v>66</v>
      </c>
      <c r="D44">
        <v>158.80000000000001</v>
      </c>
      <c r="E44">
        <v>214</v>
      </c>
      <c r="F44">
        <f t="shared" si="0"/>
        <v>55.199999999999989</v>
      </c>
    </row>
    <row r="45" spans="1:6" x14ac:dyDescent="0.25">
      <c r="A45">
        <v>104</v>
      </c>
      <c r="B45">
        <v>20</v>
      </c>
      <c r="C45">
        <v>72</v>
      </c>
      <c r="D45">
        <v>216.2</v>
      </c>
      <c r="E45">
        <v>283.60000000000002</v>
      </c>
      <c r="F45">
        <f t="shared" si="0"/>
        <v>67.400000000000034</v>
      </c>
    </row>
    <row r="46" spans="1:6" x14ac:dyDescent="0.25">
      <c r="A46">
        <v>105</v>
      </c>
      <c r="B46">
        <v>20</v>
      </c>
      <c r="C46">
        <v>68</v>
      </c>
      <c r="D46">
        <v>209.4</v>
      </c>
      <c r="E46">
        <v>276.7</v>
      </c>
      <c r="F46">
        <f t="shared" si="0"/>
        <v>67.299999999999983</v>
      </c>
    </row>
    <row r="47" spans="1:6" x14ac:dyDescent="0.25">
      <c r="A47">
        <v>106</v>
      </c>
      <c r="B47">
        <v>21</v>
      </c>
      <c r="C47">
        <v>69</v>
      </c>
      <c r="D47">
        <v>176.4</v>
      </c>
      <c r="E47">
        <v>241.4</v>
      </c>
      <c r="F47">
        <f t="shared" si="0"/>
        <v>65</v>
      </c>
    </row>
    <row r="48" spans="1:6" x14ac:dyDescent="0.25">
      <c r="A48">
        <v>107</v>
      </c>
      <c r="B48">
        <v>22</v>
      </c>
      <c r="C48">
        <v>69</v>
      </c>
      <c r="D48">
        <v>147.4</v>
      </c>
      <c r="E48">
        <v>208.2</v>
      </c>
      <c r="F48">
        <f t="shared" si="0"/>
        <v>60.799999999999983</v>
      </c>
    </row>
    <row r="49" spans="1:6" x14ac:dyDescent="0.25">
      <c r="A49">
        <v>108</v>
      </c>
      <c r="B49">
        <v>19</v>
      </c>
      <c r="C49">
        <v>71</v>
      </c>
      <c r="D49">
        <v>184.2</v>
      </c>
      <c r="E49">
        <v>250.8</v>
      </c>
      <c r="F49">
        <f t="shared" si="0"/>
        <v>66.600000000000023</v>
      </c>
    </row>
    <row r="50" spans="1:6" x14ac:dyDescent="0.25">
      <c r="A50">
        <v>109</v>
      </c>
      <c r="B50">
        <v>19</v>
      </c>
      <c r="C50">
        <v>68</v>
      </c>
      <c r="D50">
        <v>172.3</v>
      </c>
      <c r="E50">
        <v>236.6</v>
      </c>
      <c r="F50">
        <f t="shared" si="0"/>
        <v>64.299999999999983</v>
      </c>
    </row>
    <row r="51" spans="1:6" x14ac:dyDescent="0.25">
      <c r="A51">
        <v>110</v>
      </c>
    </row>
    <row r="52" spans="1:6" x14ac:dyDescent="0.25">
      <c r="A52">
        <v>111</v>
      </c>
      <c r="B52">
        <v>18</v>
      </c>
      <c r="C52">
        <v>68</v>
      </c>
      <c r="D52">
        <v>157.4</v>
      </c>
      <c r="E52">
        <v>220.7</v>
      </c>
      <c r="F52">
        <f t="shared" si="0"/>
        <v>63.299999999999983</v>
      </c>
    </row>
    <row r="53" spans="1:6" x14ac:dyDescent="0.25">
      <c r="A53">
        <v>112</v>
      </c>
      <c r="B53">
        <v>21</v>
      </c>
      <c r="C53">
        <v>67</v>
      </c>
      <c r="D53">
        <v>184.2</v>
      </c>
      <c r="E53">
        <v>243.2</v>
      </c>
      <c r="F53">
        <f t="shared" si="0"/>
        <v>59</v>
      </c>
    </row>
    <row r="54" spans="1:6" x14ac:dyDescent="0.25">
      <c r="A54">
        <v>113</v>
      </c>
      <c r="B54">
        <v>19</v>
      </c>
      <c r="C54">
        <v>71</v>
      </c>
      <c r="D54">
        <v>176.2</v>
      </c>
      <c r="E54">
        <v>241.4</v>
      </c>
      <c r="F54">
        <f t="shared" si="0"/>
        <v>65.200000000000017</v>
      </c>
    </row>
    <row r="55" spans="1:6" x14ac:dyDescent="0.25">
      <c r="A55">
        <v>114</v>
      </c>
      <c r="B55">
        <v>20</v>
      </c>
      <c r="C55">
        <v>67</v>
      </c>
      <c r="D55">
        <v>189.8</v>
      </c>
      <c r="E55">
        <v>256.89999999999998</v>
      </c>
      <c r="F55">
        <f t="shared" si="0"/>
        <v>67.099999999999966</v>
      </c>
    </row>
    <row r="56" spans="1:6" x14ac:dyDescent="0.25">
      <c r="A56">
        <v>115</v>
      </c>
    </row>
    <row r="57" spans="1:6" x14ac:dyDescent="0.25">
      <c r="A57">
        <v>116</v>
      </c>
      <c r="B57">
        <v>19</v>
      </c>
      <c r="C57">
        <v>69</v>
      </c>
      <c r="D57">
        <v>167.1</v>
      </c>
      <c r="E57">
        <v>234.4</v>
      </c>
      <c r="F57">
        <f t="shared" si="0"/>
        <v>67.300000000000011</v>
      </c>
    </row>
    <row r="58" spans="1:6" x14ac:dyDescent="0.25">
      <c r="A58">
        <v>117</v>
      </c>
      <c r="B58">
        <v>20</v>
      </c>
      <c r="C58">
        <v>67</v>
      </c>
      <c r="D58">
        <v>165.6</v>
      </c>
      <c r="E58">
        <v>229.9</v>
      </c>
      <c r="F58">
        <f t="shared" si="0"/>
        <v>64.300000000000011</v>
      </c>
    </row>
    <row r="59" spans="1:6" x14ac:dyDescent="0.25">
      <c r="A59">
        <v>118</v>
      </c>
      <c r="B59">
        <v>21</v>
      </c>
      <c r="C59">
        <v>70</v>
      </c>
      <c r="D59">
        <v>181.8</v>
      </c>
      <c r="E59">
        <v>230.6</v>
      </c>
      <c r="F59">
        <f t="shared" si="0"/>
        <v>48.799999999999983</v>
      </c>
    </row>
    <row r="60" spans="1:6" x14ac:dyDescent="0.25">
      <c r="A60">
        <v>119</v>
      </c>
      <c r="B60">
        <v>18</v>
      </c>
      <c r="C60">
        <v>75</v>
      </c>
      <c r="D60">
        <v>178.5</v>
      </c>
      <c r="E60">
        <v>237.1</v>
      </c>
      <c r="F60">
        <f t="shared" si="0"/>
        <v>58.599999999999994</v>
      </c>
    </row>
    <row r="61" spans="1:6" x14ac:dyDescent="0.25">
      <c r="A61" s="1">
        <v>120</v>
      </c>
      <c r="B61" s="1">
        <v>21</v>
      </c>
      <c r="C61" s="1">
        <v>72</v>
      </c>
      <c r="D61" s="1">
        <v>160.69999999999999</v>
      </c>
      <c r="E61" s="1">
        <v>222</v>
      </c>
      <c r="F61" s="1">
        <f t="shared" si="0"/>
        <v>61.300000000000011</v>
      </c>
    </row>
    <row r="62" spans="1:6" x14ac:dyDescent="0.25">
      <c r="A62" t="s">
        <v>2</v>
      </c>
      <c r="B62">
        <f>AVERAGE(B2:B61)</f>
        <v>20.28</v>
      </c>
      <c r="C62">
        <f t="shared" ref="C62:F62" si="1">AVERAGE(C2:C61)</f>
        <v>69.319999999999993</v>
      </c>
      <c r="D62">
        <f t="shared" si="1"/>
        <v>177.89400000000001</v>
      </c>
      <c r="E62">
        <f t="shared" si="1"/>
        <v>241.52200000000005</v>
      </c>
      <c r="F62">
        <f t="shared" si="1"/>
        <v>63.628000000000014</v>
      </c>
    </row>
    <row r="63" spans="1:6" x14ac:dyDescent="0.25">
      <c r="A63" t="s">
        <v>3</v>
      </c>
      <c r="B63">
        <f>STDEV(B2:B61)/COUNT(B2:B61)</f>
        <v>3.5234491450212541E-2</v>
      </c>
      <c r="C63">
        <f t="shared" ref="C63:E63" si="2">STDEV(C2:C61)/COUNT(C2:C61)</f>
        <v>5.5319480275570029E-2</v>
      </c>
      <c r="D63">
        <f t="shared" si="2"/>
        <v>0.39143115953262803</v>
      </c>
      <c r="E63">
        <f t="shared" si="2"/>
        <v>0.42484173091462035</v>
      </c>
      <c r="F63">
        <f t="shared" ref="F63" si="3">STDEV(F2:F61)/COUNT(F2:F61)</f>
        <v>8.971705182268927E-2</v>
      </c>
    </row>
  </sheetData>
  <sortState ref="A2:E51">
    <sortCondition ref="A2:A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F5" sqref="F5"/>
    </sheetView>
  </sheetViews>
  <sheetFormatPr defaultRowHeight="15" x14ac:dyDescent="0.25"/>
  <cols>
    <col min="2" max="2" width="10.85546875" bestFit="1" customWidth="1"/>
    <col min="3" max="3" width="10.7109375" bestFit="1" customWidth="1"/>
  </cols>
  <sheetData>
    <row r="1" spans="1:5" x14ac:dyDescent="0.25">
      <c r="A1" s="1" t="s">
        <v>0</v>
      </c>
      <c r="B1" s="1" t="s">
        <v>63</v>
      </c>
      <c r="C1" s="1" t="s">
        <v>64</v>
      </c>
      <c r="D1" s="1" t="s">
        <v>65</v>
      </c>
      <c r="E1" s="1" t="s">
        <v>66</v>
      </c>
    </row>
    <row r="2" spans="1:5" x14ac:dyDescent="0.25">
      <c r="A2">
        <v>60</v>
      </c>
    </row>
    <row r="3" spans="1:5" x14ac:dyDescent="0.25">
      <c r="A3">
        <v>61</v>
      </c>
      <c r="B3">
        <v>57</v>
      </c>
      <c r="C3">
        <v>137</v>
      </c>
      <c r="D3">
        <v>74</v>
      </c>
      <c r="E3">
        <v>92</v>
      </c>
    </row>
    <row r="4" spans="1:5" x14ac:dyDescent="0.25">
      <c r="A4">
        <v>62</v>
      </c>
      <c r="B4">
        <v>48</v>
      </c>
      <c r="C4">
        <v>117</v>
      </c>
      <c r="D4">
        <v>52</v>
      </c>
      <c r="E4">
        <v>82</v>
      </c>
    </row>
    <row r="5" spans="1:5" x14ac:dyDescent="0.25">
      <c r="A5">
        <v>63</v>
      </c>
      <c r="B5">
        <v>33</v>
      </c>
      <c r="C5">
        <v>55</v>
      </c>
      <c r="D5">
        <v>32</v>
      </c>
      <c r="E5">
        <v>38</v>
      </c>
    </row>
    <row r="6" spans="1:5" x14ac:dyDescent="0.25">
      <c r="A6">
        <v>64</v>
      </c>
      <c r="B6">
        <v>46</v>
      </c>
      <c r="C6">
        <v>68</v>
      </c>
      <c r="D6">
        <v>63</v>
      </c>
      <c r="E6">
        <v>95</v>
      </c>
    </row>
    <row r="7" spans="1:5" x14ac:dyDescent="0.25">
      <c r="A7">
        <v>65</v>
      </c>
      <c r="B7">
        <v>99</v>
      </c>
      <c r="C7">
        <v>83</v>
      </c>
      <c r="D7">
        <v>63</v>
      </c>
      <c r="E7">
        <v>96</v>
      </c>
    </row>
    <row r="8" spans="1:5" x14ac:dyDescent="0.25">
      <c r="A8">
        <v>66</v>
      </c>
    </row>
    <row r="9" spans="1:5" x14ac:dyDescent="0.25">
      <c r="A9">
        <v>67</v>
      </c>
      <c r="B9">
        <v>51</v>
      </c>
      <c r="C9">
        <v>103</v>
      </c>
      <c r="D9">
        <v>44</v>
      </c>
      <c r="E9">
        <v>69</v>
      </c>
    </row>
    <row r="10" spans="1:5" x14ac:dyDescent="0.25">
      <c r="A10">
        <v>68</v>
      </c>
      <c r="B10">
        <v>67</v>
      </c>
      <c r="C10">
        <v>102</v>
      </c>
      <c r="D10">
        <v>43</v>
      </c>
      <c r="E10">
        <v>92</v>
      </c>
    </row>
    <row r="11" spans="1:5" x14ac:dyDescent="0.25">
      <c r="A11">
        <v>69</v>
      </c>
      <c r="B11">
        <v>85</v>
      </c>
      <c r="C11">
        <v>137</v>
      </c>
      <c r="D11">
        <v>59</v>
      </c>
      <c r="E11">
        <v>61</v>
      </c>
    </row>
    <row r="12" spans="1:5" x14ac:dyDescent="0.25">
      <c r="A12">
        <v>70</v>
      </c>
    </row>
    <row r="13" spans="1:5" x14ac:dyDescent="0.25">
      <c r="A13">
        <v>71</v>
      </c>
    </row>
    <row r="14" spans="1:5" x14ac:dyDescent="0.25">
      <c r="A14">
        <v>72</v>
      </c>
      <c r="B14">
        <v>51</v>
      </c>
      <c r="C14">
        <v>63</v>
      </c>
      <c r="D14">
        <v>56</v>
      </c>
      <c r="E14">
        <v>46</v>
      </c>
    </row>
    <row r="15" spans="1:5" x14ac:dyDescent="0.25">
      <c r="A15">
        <v>73</v>
      </c>
      <c r="B15">
        <v>61</v>
      </c>
      <c r="C15">
        <v>75</v>
      </c>
      <c r="D15">
        <v>39</v>
      </c>
      <c r="E15">
        <v>96</v>
      </c>
    </row>
    <row r="16" spans="1:5" x14ac:dyDescent="0.25">
      <c r="A16">
        <v>74</v>
      </c>
      <c r="B16">
        <v>81</v>
      </c>
      <c r="C16">
        <v>108</v>
      </c>
      <c r="D16">
        <v>49</v>
      </c>
      <c r="E16">
        <v>94</v>
      </c>
    </row>
    <row r="17" spans="1:5" x14ac:dyDescent="0.25">
      <c r="A17">
        <v>75</v>
      </c>
    </row>
    <row r="18" spans="1:5" x14ac:dyDescent="0.25">
      <c r="A18">
        <v>76</v>
      </c>
    </row>
    <row r="19" spans="1:5" x14ac:dyDescent="0.25">
      <c r="A19">
        <v>77</v>
      </c>
      <c r="B19">
        <v>39</v>
      </c>
      <c r="C19">
        <v>150</v>
      </c>
      <c r="D19">
        <v>46</v>
      </c>
      <c r="E19">
        <v>67</v>
      </c>
    </row>
    <row r="20" spans="1:5" x14ac:dyDescent="0.25">
      <c r="A20">
        <v>78</v>
      </c>
      <c r="B20">
        <v>32</v>
      </c>
      <c r="C20">
        <v>68</v>
      </c>
      <c r="D20">
        <v>43</v>
      </c>
      <c r="E20">
        <v>54</v>
      </c>
    </row>
    <row r="21" spans="1:5" x14ac:dyDescent="0.25">
      <c r="A21">
        <v>79</v>
      </c>
      <c r="B21">
        <v>34</v>
      </c>
      <c r="C21">
        <v>57</v>
      </c>
      <c r="D21">
        <v>35</v>
      </c>
      <c r="E21">
        <v>44</v>
      </c>
    </row>
    <row r="22" spans="1:5" x14ac:dyDescent="0.25">
      <c r="A22">
        <v>80</v>
      </c>
    </row>
    <row r="23" spans="1:5" x14ac:dyDescent="0.25">
      <c r="A23">
        <v>81</v>
      </c>
      <c r="B23">
        <v>37</v>
      </c>
      <c r="C23">
        <v>37</v>
      </c>
      <c r="D23">
        <v>46</v>
      </c>
      <c r="E23">
        <v>53</v>
      </c>
    </row>
    <row r="24" spans="1:5" x14ac:dyDescent="0.25">
      <c r="A24">
        <v>82</v>
      </c>
      <c r="B24">
        <v>34</v>
      </c>
      <c r="C24">
        <v>80</v>
      </c>
      <c r="D24" t="s">
        <v>1</v>
      </c>
      <c r="E24" t="s">
        <v>1</v>
      </c>
    </row>
    <row r="25" spans="1:5" x14ac:dyDescent="0.25">
      <c r="A25">
        <v>83</v>
      </c>
      <c r="B25">
        <v>63</v>
      </c>
      <c r="C25">
        <v>71</v>
      </c>
      <c r="D25">
        <v>84</v>
      </c>
      <c r="E25">
        <v>238</v>
      </c>
    </row>
    <row r="26" spans="1:5" x14ac:dyDescent="0.25">
      <c r="A26">
        <v>84</v>
      </c>
      <c r="B26">
        <v>63</v>
      </c>
      <c r="C26">
        <v>78</v>
      </c>
      <c r="D26">
        <v>46</v>
      </c>
      <c r="E26">
        <v>62</v>
      </c>
    </row>
    <row r="27" spans="1:5" x14ac:dyDescent="0.25">
      <c r="A27">
        <v>85</v>
      </c>
      <c r="B27">
        <v>27</v>
      </c>
      <c r="C27">
        <v>65</v>
      </c>
      <c r="D27">
        <v>45</v>
      </c>
      <c r="E27">
        <v>58</v>
      </c>
    </row>
    <row r="28" spans="1:5" x14ac:dyDescent="0.25">
      <c r="A28">
        <v>86</v>
      </c>
      <c r="B28">
        <v>58</v>
      </c>
      <c r="C28">
        <v>111</v>
      </c>
      <c r="D28">
        <v>44</v>
      </c>
      <c r="E28">
        <v>106</v>
      </c>
    </row>
    <row r="29" spans="1:5" x14ac:dyDescent="0.25">
      <c r="A29">
        <v>87</v>
      </c>
      <c r="B29">
        <v>41</v>
      </c>
      <c r="C29">
        <v>50</v>
      </c>
      <c r="D29">
        <v>40</v>
      </c>
      <c r="E29">
        <v>46</v>
      </c>
    </row>
    <row r="30" spans="1:5" x14ac:dyDescent="0.25">
      <c r="A30">
        <v>88</v>
      </c>
      <c r="B30">
        <v>56</v>
      </c>
      <c r="C30">
        <v>89</v>
      </c>
      <c r="D30">
        <v>46</v>
      </c>
      <c r="E30">
        <v>76</v>
      </c>
    </row>
    <row r="31" spans="1:5" x14ac:dyDescent="0.25">
      <c r="A31">
        <v>89</v>
      </c>
      <c r="B31">
        <v>61</v>
      </c>
      <c r="C31">
        <v>63</v>
      </c>
      <c r="D31">
        <v>43</v>
      </c>
      <c r="E31">
        <v>107</v>
      </c>
    </row>
    <row r="32" spans="1:5" x14ac:dyDescent="0.25">
      <c r="A32">
        <v>90</v>
      </c>
      <c r="B32">
        <v>133</v>
      </c>
      <c r="C32">
        <v>139</v>
      </c>
      <c r="D32">
        <v>47</v>
      </c>
      <c r="E32">
        <v>123</v>
      </c>
    </row>
    <row r="33" spans="1:5" x14ac:dyDescent="0.25">
      <c r="A33">
        <v>91</v>
      </c>
      <c r="B33">
        <v>62</v>
      </c>
      <c r="C33">
        <v>102</v>
      </c>
      <c r="D33">
        <v>52</v>
      </c>
      <c r="E33">
        <v>73</v>
      </c>
    </row>
    <row r="34" spans="1:5" x14ac:dyDescent="0.25">
      <c r="A34">
        <v>92</v>
      </c>
      <c r="B34">
        <v>66</v>
      </c>
      <c r="C34">
        <v>71</v>
      </c>
      <c r="D34">
        <v>39</v>
      </c>
      <c r="E34">
        <v>86</v>
      </c>
    </row>
    <row r="35" spans="1:5" x14ac:dyDescent="0.25">
      <c r="A35">
        <v>93</v>
      </c>
      <c r="B35">
        <v>45</v>
      </c>
      <c r="C35">
        <v>58</v>
      </c>
      <c r="D35" t="s">
        <v>1</v>
      </c>
      <c r="E35" t="s">
        <v>1</v>
      </c>
    </row>
    <row r="36" spans="1:5" x14ac:dyDescent="0.25">
      <c r="A36">
        <v>94</v>
      </c>
      <c r="B36">
        <v>62</v>
      </c>
      <c r="C36">
        <v>71</v>
      </c>
      <c r="D36">
        <v>39</v>
      </c>
      <c r="E36">
        <v>94</v>
      </c>
    </row>
    <row r="37" spans="1:5" x14ac:dyDescent="0.25">
      <c r="A37">
        <v>95</v>
      </c>
      <c r="B37">
        <v>56</v>
      </c>
      <c r="C37">
        <v>142</v>
      </c>
      <c r="D37">
        <v>73</v>
      </c>
      <c r="E37">
        <v>99</v>
      </c>
    </row>
    <row r="38" spans="1:5" x14ac:dyDescent="0.25">
      <c r="A38">
        <v>96</v>
      </c>
      <c r="B38">
        <v>57</v>
      </c>
      <c r="C38">
        <v>142</v>
      </c>
      <c r="D38">
        <v>76</v>
      </c>
      <c r="E38">
        <v>107</v>
      </c>
    </row>
    <row r="39" spans="1:5" x14ac:dyDescent="0.25">
      <c r="A39">
        <v>97</v>
      </c>
      <c r="B39">
        <v>63</v>
      </c>
      <c r="C39">
        <v>70</v>
      </c>
      <c r="D39">
        <v>67</v>
      </c>
      <c r="E39">
        <v>85</v>
      </c>
    </row>
    <row r="40" spans="1:5" x14ac:dyDescent="0.25">
      <c r="A40">
        <v>98</v>
      </c>
      <c r="B40">
        <v>76</v>
      </c>
      <c r="C40">
        <v>142</v>
      </c>
      <c r="D40">
        <v>54</v>
      </c>
      <c r="E40">
        <v>102</v>
      </c>
    </row>
    <row r="41" spans="1:5" x14ac:dyDescent="0.25">
      <c r="A41">
        <v>99</v>
      </c>
      <c r="B41">
        <v>76</v>
      </c>
      <c r="C41">
        <v>163</v>
      </c>
      <c r="D41">
        <v>57</v>
      </c>
      <c r="E41">
        <v>68</v>
      </c>
    </row>
    <row r="42" spans="1:5" x14ac:dyDescent="0.25">
      <c r="A42">
        <v>100</v>
      </c>
      <c r="B42">
        <v>69</v>
      </c>
      <c r="C42">
        <v>92</v>
      </c>
      <c r="D42">
        <v>71</v>
      </c>
      <c r="E42">
        <v>104</v>
      </c>
    </row>
    <row r="43" spans="1:5" x14ac:dyDescent="0.25">
      <c r="A43">
        <v>101</v>
      </c>
      <c r="B43">
        <v>62</v>
      </c>
      <c r="C43">
        <v>170</v>
      </c>
      <c r="D43">
        <v>53</v>
      </c>
      <c r="E43">
        <v>91</v>
      </c>
    </row>
    <row r="44" spans="1:5" x14ac:dyDescent="0.25">
      <c r="A44">
        <v>102</v>
      </c>
      <c r="B44">
        <v>45</v>
      </c>
      <c r="C44">
        <v>64</v>
      </c>
      <c r="D44">
        <v>53</v>
      </c>
      <c r="E44">
        <v>83</v>
      </c>
    </row>
    <row r="45" spans="1:5" x14ac:dyDescent="0.25">
      <c r="A45">
        <v>103</v>
      </c>
      <c r="B45">
        <v>36</v>
      </c>
      <c r="C45">
        <v>64</v>
      </c>
      <c r="D45">
        <v>39</v>
      </c>
      <c r="E45">
        <v>70</v>
      </c>
    </row>
    <row r="46" spans="1:5" x14ac:dyDescent="0.25">
      <c r="A46">
        <v>104</v>
      </c>
      <c r="B46">
        <v>41</v>
      </c>
      <c r="C46">
        <v>80</v>
      </c>
      <c r="D46">
        <v>44</v>
      </c>
      <c r="E46">
        <v>64</v>
      </c>
    </row>
    <row r="47" spans="1:5" x14ac:dyDescent="0.25">
      <c r="A47">
        <v>105</v>
      </c>
      <c r="B47">
        <v>54</v>
      </c>
      <c r="C47">
        <v>78</v>
      </c>
      <c r="D47">
        <v>52</v>
      </c>
      <c r="E47">
        <v>382</v>
      </c>
    </row>
    <row r="48" spans="1:5" x14ac:dyDescent="0.25">
      <c r="A48">
        <v>106</v>
      </c>
      <c r="B48">
        <v>67</v>
      </c>
      <c r="C48">
        <v>80</v>
      </c>
      <c r="D48">
        <v>63</v>
      </c>
      <c r="E48">
        <v>118</v>
      </c>
    </row>
    <row r="49" spans="1:5" x14ac:dyDescent="0.25">
      <c r="A49">
        <v>107</v>
      </c>
      <c r="B49">
        <v>38</v>
      </c>
      <c r="C49">
        <v>78</v>
      </c>
      <c r="D49">
        <v>35</v>
      </c>
      <c r="E49">
        <v>38</v>
      </c>
    </row>
    <row r="50" spans="1:5" x14ac:dyDescent="0.25">
      <c r="A50">
        <v>108</v>
      </c>
      <c r="B50">
        <v>88</v>
      </c>
      <c r="C50">
        <v>218</v>
      </c>
      <c r="D50">
        <v>48</v>
      </c>
      <c r="E50">
        <v>85</v>
      </c>
    </row>
    <row r="51" spans="1:5" x14ac:dyDescent="0.25">
      <c r="A51">
        <v>109</v>
      </c>
      <c r="B51">
        <v>51</v>
      </c>
      <c r="C51">
        <v>71</v>
      </c>
      <c r="D51">
        <v>71</v>
      </c>
      <c r="E51">
        <v>82</v>
      </c>
    </row>
    <row r="52" spans="1:5" x14ac:dyDescent="0.25">
      <c r="A52">
        <v>110</v>
      </c>
    </row>
    <row r="53" spans="1:5" x14ac:dyDescent="0.25">
      <c r="A53">
        <v>111</v>
      </c>
      <c r="B53">
        <v>93</v>
      </c>
      <c r="C53">
        <v>76</v>
      </c>
      <c r="D53">
        <v>54</v>
      </c>
      <c r="E53">
        <v>62</v>
      </c>
    </row>
    <row r="54" spans="1:5" x14ac:dyDescent="0.25">
      <c r="A54">
        <v>112</v>
      </c>
      <c r="B54">
        <v>49</v>
      </c>
      <c r="C54">
        <v>87</v>
      </c>
      <c r="D54">
        <v>30</v>
      </c>
      <c r="E54">
        <v>46</v>
      </c>
    </row>
    <row r="55" spans="1:5" x14ac:dyDescent="0.25">
      <c r="A55">
        <v>113</v>
      </c>
      <c r="B55">
        <v>58</v>
      </c>
      <c r="C55">
        <v>89</v>
      </c>
      <c r="D55">
        <v>50</v>
      </c>
      <c r="E55">
        <v>109</v>
      </c>
    </row>
    <row r="56" spans="1:5" x14ac:dyDescent="0.25">
      <c r="A56">
        <v>114</v>
      </c>
      <c r="B56">
        <v>54</v>
      </c>
      <c r="C56">
        <v>108</v>
      </c>
      <c r="D56" t="s">
        <v>1</v>
      </c>
      <c r="E56" t="s">
        <v>1</v>
      </c>
    </row>
    <row r="57" spans="1:5" x14ac:dyDescent="0.25">
      <c r="A57">
        <v>115</v>
      </c>
    </row>
    <row r="58" spans="1:5" x14ac:dyDescent="0.25">
      <c r="A58">
        <v>116</v>
      </c>
      <c r="B58">
        <v>59</v>
      </c>
      <c r="C58">
        <v>60</v>
      </c>
      <c r="D58">
        <v>47</v>
      </c>
      <c r="E58">
        <v>61</v>
      </c>
    </row>
    <row r="59" spans="1:5" x14ac:dyDescent="0.25">
      <c r="A59">
        <v>117</v>
      </c>
      <c r="B59">
        <v>52</v>
      </c>
      <c r="C59">
        <v>45</v>
      </c>
      <c r="D59">
        <v>42</v>
      </c>
      <c r="E59">
        <v>48</v>
      </c>
    </row>
    <row r="60" spans="1:5" x14ac:dyDescent="0.25">
      <c r="A60">
        <v>118</v>
      </c>
      <c r="B60">
        <v>30</v>
      </c>
      <c r="C60">
        <v>60</v>
      </c>
      <c r="D60">
        <v>50</v>
      </c>
      <c r="E60">
        <v>92</v>
      </c>
    </row>
    <row r="61" spans="1:5" x14ac:dyDescent="0.25">
      <c r="A61">
        <v>119</v>
      </c>
      <c r="B61">
        <v>48</v>
      </c>
      <c r="C61">
        <v>75</v>
      </c>
      <c r="D61">
        <v>24</v>
      </c>
      <c r="E61">
        <v>55</v>
      </c>
    </row>
    <row r="62" spans="1:5" x14ac:dyDescent="0.25">
      <c r="A62" s="1">
        <v>120</v>
      </c>
      <c r="B62" s="1">
        <v>60</v>
      </c>
      <c r="C62" s="1">
        <v>68</v>
      </c>
      <c r="D62" s="1">
        <v>52</v>
      </c>
      <c r="E62" s="1">
        <v>69</v>
      </c>
    </row>
    <row r="63" spans="1:5" x14ac:dyDescent="0.25">
      <c r="A63" t="s">
        <v>2</v>
      </c>
      <c r="B63">
        <f>AVERAGE(B2:B62)</f>
        <v>57.192307692307693</v>
      </c>
      <c r="C63">
        <f t="shared" ref="C63:E63" si="0">AVERAGE(C2:C62)</f>
        <v>90.961538461538467</v>
      </c>
      <c r="D63">
        <f t="shared" si="0"/>
        <v>50.489795918367349</v>
      </c>
      <c r="E63">
        <f t="shared" si="0"/>
        <v>87.102040816326536</v>
      </c>
    </row>
    <row r="64" spans="1:5" x14ac:dyDescent="0.25">
      <c r="A64" t="s">
        <v>3</v>
      </c>
      <c r="B64">
        <f>STDEV(B2:B62)/COUNT(B2:B62)</f>
        <v>0.37357919070661133</v>
      </c>
      <c r="C64">
        <f t="shared" ref="C64:E64" si="1">STDEV(C2:C62)/COUNT(C2:C62)</f>
        <v>0.70538143202721415</v>
      </c>
      <c r="D64">
        <f t="shared" si="1"/>
        <v>0.25848513347261765</v>
      </c>
      <c r="E64">
        <f t="shared" si="1"/>
        <v>1.0916717792770794</v>
      </c>
    </row>
    <row r="66" spans="1:3" x14ac:dyDescent="0.25">
      <c r="B66" t="s">
        <v>4</v>
      </c>
      <c r="C66" t="s">
        <v>5</v>
      </c>
    </row>
    <row r="67" spans="1:3" x14ac:dyDescent="0.25">
      <c r="A67" t="s">
        <v>6</v>
      </c>
      <c r="B67">
        <f>TTEST(B2:B62,D2:D62,2,1)</f>
        <v>1.2512736787447411E-2</v>
      </c>
      <c r="C67">
        <f>TTEST(C2:C62,E2:E62,2,1)</f>
        <v>0.62521679395089425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A70" sqref="A70"/>
    </sheetView>
  </sheetViews>
  <sheetFormatPr defaultRowHeight="15" x14ac:dyDescent="0.25"/>
  <cols>
    <col min="2" max="2" width="13.140625" customWidth="1"/>
    <col min="3" max="3" width="14" customWidth="1"/>
    <col min="4" max="4" width="16.7109375" customWidth="1"/>
    <col min="5" max="5" width="15.85546875" bestFit="1" customWidth="1"/>
    <col min="6" max="6" width="15.7109375" bestFit="1" customWidth="1"/>
    <col min="7" max="7" width="19" bestFit="1" customWidth="1"/>
    <col min="8" max="8" width="16.140625" customWidth="1"/>
    <col min="9" max="9" width="15.5703125" customWidth="1"/>
    <col min="10" max="10" width="19.28515625" customWidth="1"/>
    <col min="11" max="11" width="13.28515625" bestFit="1" customWidth="1"/>
    <col min="12" max="12" width="13.140625" bestFit="1" customWidth="1"/>
    <col min="13" max="13" width="16.28515625" bestFit="1" customWidth="1"/>
    <col min="14" max="14" width="16.5703125" bestFit="1" customWidth="1"/>
    <col min="15" max="15" width="16.42578125" bestFit="1" customWidth="1"/>
    <col min="16" max="16" width="19.7109375" bestFit="1" customWidth="1"/>
    <col min="17" max="17" width="15.28515625" bestFit="1" customWidth="1"/>
    <col min="18" max="18" width="15.140625" bestFit="1" customWidth="1"/>
    <col min="19" max="19" width="18.42578125" bestFit="1" customWidth="1"/>
  </cols>
  <sheetData>
    <row r="1" spans="1:19" x14ac:dyDescent="0.25">
      <c r="A1" s="1" t="s">
        <v>0</v>
      </c>
      <c r="B1" s="1" t="s">
        <v>12</v>
      </c>
      <c r="C1" s="1" t="s">
        <v>13</v>
      </c>
      <c r="D1" s="1" t="s">
        <v>34</v>
      </c>
      <c r="E1" s="1" t="s">
        <v>14</v>
      </c>
      <c r="F1" s="1" t="s">
        <v>15</v>
      </c>
      <c r="G1" s="1" t="s">
        <v>35</v>
      </c>
      <c r="H1" s="1" t="s">
        <v>16</v>
      </c>
      <c r="I1" s="1" t="s">
        <v>17</v>
      </c>
      <c r="J1" s="1" t="s">
        <v>36</v>
      </c>
      <c r="K1" s="1" t="s">
        <v>18</v>
      </c>
      <c r="L1" s="1" t="s">
        <v>19</v>
      </c>
      <c r="M1" s="1" t="s">
        <v>37</v>
      </c>
      <c r="N1" s="1" t="s">
        <v>20</v>
      </c>
      <c r="O1" s="1" t="s">
        <v>21</v>
      </c>
      <c r="P1" s="1" t="s">
        <v>38</v>
      </c>
      <c r="Q1" s="1" t="s">
        <v>22</v>
      </c>
      <c r="R1" s="1" t="s">
        <v>23</v>
      </c>
      <c r="S1" s="5" t="s">
        <v>39</v>
      </c>
    </row>
    <row r="2" spans="1:19" x14ac:dyDescent="0.25">
      <c r="A2">
        <v>61</v>
      </c>
      <c r="B2">
        <v>36</v>
      </c>
      <c r="C2">
        <v>37</v>
      </c>
      <c r="D2">
        <f>AVERAGE(B2:C2)</f>
        <v>36.5</v>
      </c>
      <c r="E2">
        <v>87.2</v>
      </c>
      <c r="F2">
        <v>93.4</v>
      </c>
      <c r="G2">
        <f>AVERAGE(E2:F2)</f>
        <v>90.300000000000011</v>
      </c>
      <c r="H2">
        <v>49.4</v>
      </c>
      <c r="I2">
        <v>52.4</v>
      </c>
      <c r="J2">
        <f>AVERAGE(H2:I2)</f>
        <v>50.9</v>
      </c>
      <c r="K2">
        <v>0</v>
      </c>
      <c r="L2">
        <v>4</v>
      </c>
      <c r="M2">
        <f>AVERAGE(K2:L2)</f>
        <v>2</v>
      </c>
      <c r="N2">
        <v>89.2</v>
      </c>
      <c r="O2">
        <v>225.3</v>
      </c>
      <c r="P2">
        <f>AVERAGE(N2:O2)</f>
        <v>157.25</v>
      </c>
      <c r="Q2">
        <v>254.1</v>
      </c>
      <c r="R2">
        <v>124.8</v>
      </c>
      <c r="S2">
        <f>AVERAGE(Q2:R2)</f>
        <v>189.45</v>
      </c>
    </row>
    <row r="3" spans="1:19" x14ac:dyDescent="0.25">
      <c r="A3">
        <v>62</v>
      </c>
      <c r="B3">
        <v>26</v>
      </c>
      <c r="C3">
        <v>30</v>
      </c>
      <c r="D3">
        <f t="shared" ref="D3:D6" si="0">AVERAGE(B3:C3)</f>
        <v>28</v>
      </c>
      <c r="E3">
        <v>69.900000000000006</v>
      </c>
      <c r="F3">
        <v>47.7</v>
      </c>
      <c r="G3">
        <f t="shared" ref="G3:G61" si="1">AVERAGE(E3:F3)</f>
        <v>58.800000000000004</v>
      </c>
      <c r="H3">
        <v>37.200000000000003</v>
      </c>
      <c r="I3">
        <v>45.1</v>
      </c>
      <c r="J3">
        <f t="shared" ref="J3:J63" si="2">AVERAGE(H3:I3)</f>
        <v>41.150000000000006</v>
      </c>
      <c r="K3">
        <v>38</v>
      </c>
      <c r="L3">
        <v>36</v>
      </c>
      <c r="M3">
        <f t="shared" ref="M3:M63" si="3">AVERAGE(K3:L3)</f>
        <v>37</v>
      </c>
      <c r="N3">
        <v>113.4</v>
      </c>
      <c r="O3">
        <v>120.4</v>
      </c>
      <c r="P3">
        <f t="shared" ref="P3:P63" si="4">AVERAGE(N3:O3)</f>
        <v>116.9</v>
      </c>
      <c r="Q3">
        <v>14.8</v>
      </c>
      <c r="R3">
        <v>22.5</v>
      </c>
      <c r="S3">
        <f t="shared" ref="S3:S63" si="5">AVERAGE(Q3:R3)</f>
        <v>18.649999999999999</v>
      </c>
    </row>
    <row r="4" spans="1:19" x14ac:dyDescent="0.25">
      <c r="A4">
        <v>63</v>
      </c>
      <c r="B4">
        <v>29</v>
      </c>
      <c r="C4">
        <v>13</v>
      </c>
      <c r="D4">
        <f t="shared" si="0"/>
        <v>21</v>
      </c>
      <c r="E4">
        <v>63.4</v>
      </c>
      <c r="F4">
        <v>27.4</v>
      </c>
      <c r="G4">
        <f t="shared" si="1"/>
        <v>45.4</v>
      </c>
      <c r="H4">
        <v>62.2</v>
      </c>
      <c r="I4">
        <v>45.2</v>
      </c>
      <c r="J4">
        <f t="shared" si="2"/>
        <v>53.7</v>
      </c>
      <c r="K4">
        <v>7</v>
      </c>
      <c r="L4">
        <v>35</v>
      </c>
      <c r="M4">
        <f t="shared" si="3"/>
        <v>21</v>
      </c>
      <c r="N4">
        <v>61.4</v>
      </c>
      <c r="O4">
        <v>42.5</v>
      </c>
      <c r="P4">
        <f t="shared" si="4"/>
        <v>51.95</v>
      </c>
      <c r="Q4">
        <v>105.8</v>
      </c>
      <c r="R4">
        <v>50</v>
      </c>
      <c r="S4">
        <f t="shared" si="5"/>
        <v>77.900000000000006</v>
      </c>
    </row>
    <row r="5" spans="1:19" x14ac:dyDescent="0.25">
      <c r="A5">
        <v>64</v>
      </c>
      <c r="B5">
        <v>38</v>
      </c>
      <c r="C5">
        <v>27</v>
      </c>
      <c r="D5">
        <f t="shared" si="0"/>
        <v>32.5</v>
      </c>
      <c r="E5">
        <v>66.8</v>
      </c>
      <c r="F5">
        <v>65.599999999999994</v>
      </c>
      <c r="G5">
        <f t="shared" si="1"/>
        <v>66.199999999999989</v>
      </c>
      <c r="H5">
        <v>60.5</v>
      </c>
      <c r="I5">
        <v>76</v>
      </c>
      <c r="J5">
        <f t="shared" si="2"/>
        <v>68.25</v>
      </c>
      <c r="K5">
        <v>12</v>
      </c>
      <c r="L5">
        <v>14</v>
      </c>
      <c r="M5">
        <f t="shared" si="3"/>
        <v>13</v>
      </c>
      <c r="N5">
        <v>150.6</v>
      </c>
      <c r="O5">
        <v>49.3</v>
      </c>
      <c r="P5">
        <f t="shared" si="4"/>
        <v>99.949999999999989</v>
      </c>
      <c r="Q5">
        <v>73.8</v>
      </c>
      <c r="R5">
        <v>63.6</v>
      </c>
      <c r="S5">
        <f t="shared" si="5"/>
        <v>68.7</v>
      </c>
    </row>
    <row r="6" spans="1:19" x14ac:dyDescent="0.25">
      <c r="A6">
        <v>65</v>
      </c>
      <c r="B6">
        <v>16</v>
      </c>
      <c r="C6">
        <v>23</v>
      </c>
      <c r="D6">
        <f t="shared" si="0"/>
        <v>19.5</v>
      </c>
      <c r="E6">
        <v>47.5</v>
      </c>
      <c r="F6">
        <v>42.3</v>
      </c>
      <c r="G6">
        <f t="shared" si="1"/>
        <v>44.9</v>
      </c>
      <c r="H6">
        <v>66.599999999999994</v>
      </c>
      <c r="I6">
        <v>67.099999999999994</v>
      </c>
      <c r="J6">
        <f t="shared" si="2"/>
        <v>66.849999999999994</v>
      </c>
      <c r="K6">
        <v>40</v>
      </c>
      <c r="L6">
        <v>44</v>
      </c>
      <c r="M6">
        <f t="shared" si="3"/>
        <v>42</v>
      </c>
      <c r="N6">
        <v>52.7</v>
      </c>
      <c r="O6">
        <v>75.099999999999994</v>
      </c>
      <c r="P6">
        <f t="shared" si="4"/>
        <v>63.9</v>
      </c>
      <c r="Q6">
        <v>60.6</v>
      </c>
      <c r="R6">
        <v>46.6</v>
      </c>
      <c r="S6">
        <f t="shared" si="5"/>
        <v>53.6</v>
      </c>
    </row>
    <row r="7" spans="1:19" x14ac:dyDescent="0.25">
      <c r="A7">
        <v>66</v>
      </c>
    </row>
    <row r="8" spans="1:19" x14ac:dyDescent="0.25">
      <c r="A8">
        <v>67</v>
      </c>
      <c r="B8">
        <v>41</v>
      </c>
      <c r="C8">
        <v>37</v>
      </c>
      <c r="D8">
        <f t="shared" ref="D3:D63" si="6">AVERAGE(B8:C8)</f>
        <v>39</v>
      </c>
      <c r="E8">
        <v>60.2</v>
      </c>
      <c r="F8">
        <v>403.8</v>
      </c>
      <c r="G8">
        <f t="shared" si="1"/>
        <v>232</v>
      </c>
      <c r="H8">
        <v>58.6</v>
      </c>
      <c r="I8">
        <v>85.1</v>
      </c>
      <c r="J8">
        <f t="shared" si="2"/>
        <v>71.849999999999994</v>
      </c>
      <c r="K8">
        <v>7</v>
      </c>
      <c r="L8">
        <v>32</v>
      </c>
      <c r="M8">
        <f t="shared" si="3"/>
        <v>19.5</v>
      </c>
      <c r="N8">
        <v>378.2</v>
      </c>
      <c r="O8">
        <v>97.3</v>
      </c>
      <c r="P8">
        <f t="shared" si="4"/>
        <v>237.75</v>
      </c>
      <c r="Q8">
        <v>189.1</v>
      </c>
      <c r="R8">
        <v>70.5</v>
      </c>
      <c r="S8">
        <f t="shared" si="5"/>
        <v>129.80000000000001</v>
      </c>
    </row>
    <row r="9" spans="1:19" x14ac:dyDescent="0.25">
      <c r="A9">
        <v>68</v>
      </c>
      <c r="B9">
        <v>29</v>
      </c>
      <c r="C9">
        <v>16</v>
      </c>
      <c r="D9">
        <f t="shared" si="6"/>
        <v>22.5</v>
      </c>
      <c r="E9">
        <v>77</v>
      </c>
      <c r="F9">
        <v>96.6</v>
      </c>
      <c r="G9">
        <f t="shared" si="1"/>
        <v>86.8</v>
      </c>
      <c r="H9">
        <v>78.3</v>
      </c>
      <c r="I9">
        <v>95.1</v>
      </c>
      <c r="J9">
        <f t="shared" si="2"/>
        <v>86.699999999999989</v>
      </c>
      <c r="K9">
        <v>22</v>
      </c>
      <c r="L9">
        <v>43</v>
      </c>
      <c r="M9">
        <f t="shared" si="3"/>
        <v>32.5</v>
      </c>
      <c r="N9">
        <v>58</v>
      </c>
      <c r="O9">
        <v>38.700000000000003</v>
      </c>
      <c r="P9">
        <f t="shared" si="4"/>
        <v>48.35</v>
      </c>
      <c r="Q9">
        <v>83.9</v>
      </c>
      <c r="R9">
        <v>23.6</v>
      </c>
      <c r="S9">
        <f t="shared" si="5"/>
        <v>53.75</v>
      </c>
    </row>
    <row r="10" spans="1:19" x14ac:dyDescent="0.25">
      <c r="A10">
        <v>69</v>
      </c>
      <c r="B10">
        <v>25</v>
      </c>
      <c r="C10">
        <v>39</v>
      </c>
      <c r="D10">
        <f t="shared" si="6"/>
        <v>32</v>
      </c>
      <c r="E10">
        <v>80.900000000000006</v>
      </c>
      <c r="F10">
        <v>46.9</v>
      </c>
      <c r="G10">
        <f t="shared" si="1"/>
        <v>63.900000000000006</v>
      </c>
      <c r="H10">
        <v>57.7</v>
      </c>
      <c r="I10">
        <v>60.8</v>
      </c>
      <c r="J10">
        <f t="shared" si="2"/>
        <v>59.25</v>
      </c>
      <c r="K10">
        <v>37</v>
      </c>
      <c r="L10">
        <v>27</v>
      </c>
      <c r="M10">
        <f t="shared" si="3"/>
        <v>32</v>
      </c>
      <c r="N10">
        <v>100.4</v>
      </c>
      <c r="O10">
        <v>98.9</v>
      </c>
      <c r="P10">
        <f t="shared" si="4"/>
        <v>99.65</v>
      </c>
      <c r="Q10">
        <v>34.799999999999997</v>
      </c>
      <c r="R10">
        <v>46.2</v>
      </c>
      <c r="S10">
        <f t="shared" si="5"/>
        <v>40.5</v>
      </c>
    </row>
    <row r="11" spans="1:19" x14ac:dyDescent="0.25">
      <c r="A11">
        <v>70</v>
      </c>
    </row>
    <row r="12" spans="1:19" x14ac:dyDescent="0.25">
      <c r="A12">
        <v>71</v>
      </c>
    </row>
    <row r="13" spans="1:19" x14ac:dyDescent="0.25">
      <c r="A13">
        <v>72</v>
      </c>
      <c r="B13">
        <v>2</v>
      </c>
      <c r="C13">
        <v>21</v>
      </c>
      <c r="D13">
        <f t="shared" si="6"/>
        <v>11.5</v>
      </c>
      <c r="E13">
        <v>264.2</v>
      </c>
      <c r="F13">
        <v>207.7</v>
      </c>
      <c r="G13">
        <f t="shared" si="1"/>
        <v>235.95</v>
      </c>
      <c r="H13">
        <v>202.8</v>
      </c>
      <c r="I13">
        <v>114.2</v>
      </c>
      <c r="J13">
        <f t="shared" si="2"/>
        <v>158.5</v>
      </c>
      <c r="K13">
        <v>32</v>
      </c>
      <c r="L13">
        <v>39</v>
      </c>
      <c r="M13">
        <f t="shared" si="3"/>
        <v>35.5</v>
      </c>
      <c r="N13">
        <v>171.3</v>
      </c>
      <c r="O13">
        <v>127.3</v>
      </c>
      <c r="P13">
        <f t="shared" si="4"/>
        <v>149.30000000000001</v>
      </c>
      <c r="Q13">
        <v>76.400000000000006</v>
      </c>
      <c r="R13">
        <v>26.9</v>
      </c>
      <c r="S13">
        <f t="shared" si="5"/>
        <v>51.650000000000006</v>
      </c>
    </row>
    <row r="14" spans="1:19" x14ac:dyDescent="0.25">
      <c r="A14">
        <v>73</v>
      </c>
      <c r="B14">
        <v>15</v>
      </c>
      <c r="C14">
        <v>10</v>
      </c>
      <c r="D14">
        <f t="shared" si="6"/>
        <v>12.5</v>
      </c>
      <c r="E14">
        <v>34.4</v>
      </c>
      <c r="F14">
        <v>28.6</v>
      </c>
      <c r="G14">
        <f t="shared" si="1"/>
        <v>31.5</v>
      </c>
      <c r="H14">
        <v>74.400000000000006</v>
      </c>
      <c r="I14">
        <v>77.400000000000006</v>
      </c>
      <c r="J14">
        <f t="shared" si="2"/>
        <v>75.900000000000006</v>
      </c>
      <c r="K14">
        <v>45</v>
      </c>
      <c r="L14">
        <v>46</v>
      </c>
      <c r="M14">
        <f t="shared" si="3"/>
        <v>45.5</v>
      </c>
      <c r="N14">
        <v>56.3</v>
      </c>
      <c r="O14">
        <v>31.6</v>
      </c>
      <c r="P14">
        <f t="shared" si="4"/>
        <v>43.95</v>
      </c>
      <c r="Q14">
        <v>40.9</v>
      </c>
      <c r="R14">
        <v>36.6</v>
      </c>
      <c r="S14">
        <f t="shared" si="5"/>
        <v>38.75</v>
      </c>
    </row>
    <row r="15" spans="1:19" x14ac:dyDescent="0.25">
      <c r="A15">
        <v>74</v>
      </c>
      <c r="B15">
        <v>16</v>
      </c>
      <c r="C15">
        <v>41</v>
      </c>
      <c r="D15">
        <f t="shared" si="6"/>
        <v>28.5</v>
      </c>
      <c r="E15">
        <v>161.19999999999999</v>
      </c>
      <c r="F15">
        <v>47.7</v>
      </c>
      <c r="G15">
        <f t="shared" si="1"/>
        <v>104.44999999999999</v>
      </c>
      <c r="H15">
        <v>116.6</v>
      </c>
      <c r="I15">
        <v>58.6</v>
      </c>
      <c r="J15">
        <f t="shared" si="2"/>
        <v>87.6</v>
      </c>
      <c r="K15">
        <v>41</v>
      </c>
      <c r="L15">
        <v>43</v>
      </c>
      <c r="M15">
        <f t="shared" si="3"/>
        <v>42</v>
      </c>
      <c r="N15">
        <v>50.5</v>
      </c>
      <c r="O15">
        <v>49.8</v>
      </c>
      <c r="P15">
        <f t="shared" si="4"/>
        <v>50.15</v>
      </c>
      <c r="Q15">
        <v>56</v>
      </c>
      <c r="R15">
        <v>47.8</v>
      </c>
      <c r="S15">
        <f t="shared" si="5"/>
        <v>51.9</v>
      </c>
    </row>
    <row r="16" spans="1:19" x14ac:dyDescent="0.25">
      <c r="A16">
        <v>75</v>
      </c>
    </row>
    <row r="17" spans="1:19" x14ac:dyDescent="0.25">
      <c r="A17">
        <v>76</v>
      </c>
    </row>
    <row r="18" spans="1:19" x14ac:dyDescent="0.25">
      <c r="A18">
        <v>77</v>
      </c>
      <c r="B18">
        <v>22</v>
      </c>
      <c r="C18">
        <v>22</v>
      </c>
      <c r="D18">
        <f t="shared" si="6"/>
        <v>22</v>
      </c>
      <c r="E18">
        <v>56.2</v>
      </c>
      <c r="F18">
        <v>34.6</v>
      </c>
      <c r="G18">
        <f t="shared" si="1"/>
        <v>45.400000000000006</v>
      </c>
      <c r="H18">
        <v>84.9</v>
      </c>
      <c r="I18">
        <v>89.7</v>
      </c>
      <c r="J18">
        <f t="shared" si="2"/>
        <v>87.300000000000011</v>
      </c>
      <c r="K18">
        <v>0</v>
      </c>
      <c r="L18">
        <v>0</v>
      </c>
      <c r="M18">
        <f t="shared" si="3"/>
        <v>0</v>
      </c>
      <c r="N18">
        <v>64.8</v>
      </c>
      <c r="O18">
        <v>560</v>
      </c>
      <c r="P18">
        <f t="shared" si="4"/>
        <v>312.39999999999998</v>
      </c>
      <c r="Q18">
        <v>221.4</v>
      </c>
      <c r="R18">
        <v>248.1</v>
      </c>
      <c r="S18">
        <f t="shared" si="5"/>
        <v>234.75</v>
      </c>
    </row>
    <row r="19" spans="1:19" x14ac:dyDescent="0.25">
      <c r="A19">
        <v>78</v>
      </c>
      <c r="B19">
        <v>32</v>
      </c>
      <c r="C19">
        <v>21</v>
      </c>
      <c r="D19">
        <f t="shared" si="6"/>
        <v>26.5</v>
      </c>
      <c r="E19">
        <v>34.4</v>
      </c>
      <c r="F19">
        <v>42.7</v>
      </c>
      <c r="G19">
        <f t="shared" si="1"/>
        <v>38.549999999999997</v>
      </c>
      <c r="H19">
        <v>76.099999999999994</v>
      </c>
      <c r="I19">
        <v>95.5</v>
      </c>
      <c r="J19">
        <f t="shared" si="2"/>
        <v>85.8</v>
      </c>
      <c r="K19">
        <v>0</v>
      </c>
      <c r="L19">
        <v>0</v>
      </c>
      <c r="M19">
        <f t="shared" si="3"/>
        <v>0</v>
      </c>
      <c r="N19">
        <v>114.7</v>
      </c>
      <c r="O19">
        <v>125.9</v>
      </c>
      <c r="P19">
        <f t="shared" si="4"/>
        <v>120.30000000000001</v>
      </c>
      <c r="Q19">
        <v>254.8</v>
      </c>
      <c r="R19">
        <v>241.6</v>
      </c>
      <c r="S19">
        <f t="shared" si="5"/>
        <v>248.2</v>
      </c>
    </row>
    <row r="20" spans="1:19" x14ac:dyDescent="0.25">
      <c r="A20">
        <v>79</v>
      </c>
      <c r="B20">
        <v>16</v>
      </c>
      <c r="C20">
        <v>25</v>
      </c>
      <c r="D20">
        <f t="shared" si="6"/>
        <v>20.5</v>
      </c>
      <c r="E20">
        <v>36.6</v>
      </c>
      <c r="F20">
        <v>38.700000000000003</v>
      </c>
      <c r="G20">
        <f t="shared" si="1"/>
        <v>37.650000000000006</v>
      </c>
      <c r="H20">
        <v>56.7</v>
      </c>
      <c r="I20">
        <v>55.1</v>
      </c>
      <c r="J20">
        <f t="shared" si="2"/>
        <v>55.900000000000006</v>
      </c>
      <c r="K20">
        <v>11</v>
      </c>
      <c r="L20">
        <v>45</v>
      </c>
      <c r="M20">
        <f t="shared" si="3"/>
        <v>28</v>
      </c>
      <c r="N20">
        <v>265.10000000000002</v>
      </c>
      <c r="O20">
        <v>49.8</v>
      </c>
      <c r="P20">
        <f t="shared" si="4"/>
        <v>157.45000000000002</v>
      </c>
      <c r="Q20">
        <v>142.4</v>
      </c>
      <c r="R20">
        <v>13.5</v>
      </c>
      <c r="S20">
        <f t="shared" si="5"/>
        <v>77.95</v>
      </c>
    </row>
    <row r="21" spans="1:19" x14ac:dyDescent="0.25">
      <c r="A21">
        <v>80</v>
      </c>
    </row>
    <row r="22" spans="1:19" x14ac:dyDescent="0.25">
      <c r="A22">
        <v>81</v>
      </c>
      <c r="B22">
        <v>16</v>
      </c>
      <c r="C22">
        <v>45</v>
      </c>
      <c r="D22">
        <f t="shared" si="6"/>
        <v>30.5</v>
      </c>
      <c r="E22">
        <v>74.599999999999994</v>
      </c>
      <c r="F22">
        <v>60.9</v>
      </c>
      <c r="G22">
        <f t="shared" si="1"/>
        <v>67.75</v>
      </c>
      <c r="H22">
        <v>86.3</v>
      </c>
      <c r="I22">
        <v>45.9</v>
      </c>
      <c r="J22">
        <f t="shared" si="2"/>
        <v>66.099999999999994</v>
      </c>
      <c r="K22">
        <v>0</v>
      </c>
      <c r="L22">
        <v>0</v>
      </c>
      <c r="M22">
        <f t="shared" si="3"/>
        <v>0</v>
      </c>
      <c r="N22">
        <v>709.3</v>
      </c>
      <c r="O22">
        <v>1135.2</v>
      </c>
      <c r="P22">
        <f t="shared" si="4"/>
        <v>922.25</v>
      </c>
      <c r="Q22">
        <v>2508.5</v>
      </c>
      <c r="R22">
        <v>3064.2</v>
      </c>
      <c r="S22">
        <f t="shared" si="5"/>
        <v>2786.35</v>
      </c>
    </row>
    <row r="23" spans="1:19" x14ac:dyDescent="0.25">
      <c r="A23">
        <v>82</v>
      </c>
      <c r="B23">
        <v>46</v>
      </c>
      <c r="C23">
        <v>49</v>
      </c>
      <c r="D23">
        <f t="shared" si="6"/>
        <v>47.5</v>
      </c>
      <c r="E23">
        <v>45.9</v>
      </c>
      <c r="F23">
        <v>33.5</v>
      </c>
      <c r="G23">
        <f t="shared" si="1"/>
        <v>39.700000000000003</v>
      </c>
      <c r="H23">
        <v>38.200000000000003</v>
      </c>
      <c r="I23">
        <v>18.3</v>
      </c>
      <c r="J23">
        <f t="shared" si="2"/>
        <v>28.25</v>
      </c>
    </row>
    <row r="24" spans="1:19" x14ac:dyDescent="0.25">
      <c r="A24">
        <v>83</v>
      </c>
      <c r="B24">
        <v>42</v>
      </c>
      <c r="C24">
        <v>36</v>
      </c>
      <c r="D24">
        <f t="shared" si="6"/>
        <v>39</v>
      </c>
      <c r="E24">
        <v>39.799999999999997</v>
      </c>
      <c r="F24">
        <v>74.099999999999994</v>
      </c>
      <c r="G24">
        <f t="shared" si="1"/>
        <v>56.949999999999996</v>
      </c>
      <c r="H24">
        <v>8.6</v>
      </c>
      <c r="I24">
        <v>52.4</v>
      </c>
      <c r="J24">
        <f t="shared" si="2"/>
        <v>30.5</v>
      </c>
      <c r="K24">
        <v>0</v>
      </c>
      <c r="L24">
        <v>0</v>
      </c>
      <c r="M24">
        <f t="shared" si="3"/>
        <v>0</v>
      </c>
      <c r="N24">
        <v>30.8</v>
      </c>
      <c r="O24">
        <v>29.1</v>
      </c>
      <c r="P24">
        <f t="shared" si="4"/>
        <v>29.950000000000003</v>
      </c>
      <c r="Q24">
        <v>367.3</v>
      </c>
      <c r="R24">
        <v>384</v>
      </c>
      <c r="S24">
        <f t="shared" si="5"/>
        <v>375.65</v>
      </c>
    </row>
    <row r="25" spans="1:19" x14ac:dyDescent="0.25">
      <c r="A25">
        <v>84</v>
      </c>
      <c r="B25">
        <v>17</v>
      </c>
      <c r="C25">
        <v>18</v>
      </c>
      <c r="D25">
        <f t="shared" si="6"/>
        <v>17.5</v>
      </c>
      <c r="E25">
        <v>42.5</v>
      </c>
      <c r="F25">
        <v>39</v>
      </c>
      <c r="G25">
        <f t="shared" si="1"/>
        <v>40.75</v>
      </c>
      <c r="H25">
        <v>75.3</v>
      </c>
      <c r="I25">
        <v>64.7</v>
      </c>
      <c r="J25">
        <f t="shared" si="2"/>
        <v>70</v>
      </c>
      <c r="K25">
        <v>0</v>
      </c>
      <c r="L25">
        <v>27</v>
      </c>
      <c r="M25">
        <f t="shared" si="3"/>
        <v>13.5</v>
      </c>
      <c r="N25">
        <v>231.7</v>
      </c>
      <c r="O25">
        <v>138.9</v>
      </c>
      <c r="P25">
        <f t="shared" si="4"/>
        <v>185.3</v>
      </c>
      <c r="Q25">
        <v>73.8</v>
      </c>
      <c r="R25">
        <v>83.9</v>
      </c>
      <c r="S25">
        <f t="shared" si="5"/>
        <v>78.849999999999994</v>
      </c>
    </row>
    <row r="26" spans="1:19" x14ac:dyDescent="0.25">
      <c r="A26">
        <v>85</v>
      </c>
      <c r="B26">
        <v>42</v>
      </c>
      <c r="C26">
        <v>47</v>
      </c>
      <c r="D26">
        <f t="shared" si="6"/>
        <v>44.5</v>
      </c>
      <c r="E26">
        <v>57</v>
      </c>
      <c r="F26">
        <v>46.2</v>
      </c>
      <c r="G26">
        <f t="shared" si="1"/>
        <v>51.6</v>
      </c>
      <c r="H26">
        <v>50.1</v>
      </c>
      <c r="I26">
        <v>15.4</v>
      </c>
      <c r="J26">
        <f t="shared" si="2"/>
        <v>32.75</v>
      </c>
      <c r="K26">
        <v>40</v>
      </c>
      <c r="L26">
        <v>34</v>
      </c>
      <c r="M26">
        <f t="shared" si="3"/>
        <v>37</v>
      </c>
      <c r="N26">
        <v>49.9</v>
      </c>
      <c r="O26">
        <v>34.1</v>
      </c>
      <c r="P26">
        <f t="shared" si="4"/>
        <v>42</v>
      </c>
      <c r="Q26">
        <v>62.1</v>
      </c>
      <c r="R26">
        <v>76</v>
      </c>
      <c r="S26">
        <f t="shared" si="5"/>
        <v>69.05</v>
      </c>
    </row>
    <row r="27" spans="1:19" x14ac:dyDescent="0.25">
      <c r="A27">
        <v>86</v>
      </c>
      <c r="B27">
        <v>0</v>
      </c>
      <c r="C27">
        <v>35</v>
      </c>
      <c r="D27">
        <f t="shared" si="6"/>
        <v>17.5</v>
      </c>
      <c r="E27">
        <v>52.8</v>
      </c>
      <c r="F27">
        <v>46.3</v>
      </c>
      <c r="G27">
        <f t="shared" si="1"/>
        <v>49.55</v>
      </c>
      <c r="H27">
        <v>117.7</v>
      </c>
      <c r="I27">
        <v>24.3</v>
      </c>
      <c r="J27">
        <f t="shared" si="2"/>
        <v>71</v>
      </c>
      <c r="K27">
        <v>27</v>
      </c>
      <c r="L27">
        <v>20</v>
      </c>
      <c r="M27">
        <f t="shared" si="3"/>
        <v>23.5</v>
      </c>
      <c r="N27">
        <v>68.3</v>
      </c>
      <c r="O27">
        <v>82.6</v>
      </c>
      <c r="P27">
        <f t="shared" si="4"/>
        <v>75.449999999999989</v>
      </c>
      <c r="Q27">
        <v>71.7</v>
      </c>
      <c r="R27">
        <v>82.7</v>
      </c>
      <c r="S27">
        <f t="shared" si="5"/>
        <v>77.2</v>
      </c>
    </row>
    <row r="28" spans="1:19" x14ac:dyDescent="0.25">
      <c r="A28">
        <v>87</v>
      </c>
      <c r="B28">
        <v>36</v>
      </c>
      <c r="C28">
        <v>35</v>
      </c>
      <c r="D28">
        <f t="shared" si="6"/>
        <v>35.5</v>
      </c>
      <c r="E28">
        <v>35.700000000000003</v>
      </c>
      <c r="F28">
        <v>40.299999999999997</v>
      </c>
      <c r="G28">
        <f t="shared" si="1"/>
        <v>38</v>
      </c>
      <c r="H28">
        <v>65.599999999999994</v>
      </c>
      <c r="I28">
        <v>39.9</v>
      </c>
      <c r="J28">
        <f t="shared" si="2"/>
        <v>52.75</v>
      </c>
      <c r="K28">
        <v>44</v>
      </c>
      <c r="L28">
        <v>36</v>
      </c>
      <c r="M28">
        <f t="shared" si="3"/>
        <v>40</v>
      </c>
      <c r="N28">
        <v>92.4</v>
      </c>
      <c r="O28">
        <v>45.5</v>
      </c>
      <c r="P28">
        <f t="shared" si="4"/>
        <v>68.95</v>
      </c>
      <c r="Q28">
        <v>29.5</v>
      </c>
      <c r="R28">
        <v>10.7</v>
      </c>
      <c r="S28">
        <f t="shared" si="5"/>
        <v>20.100000000000001</v>
      </c>
    </row>
    <row r="29" spans="1:19" x14ac:dyDescent="0.25">
      <c r="A29">
        <v>88</v>
      </c>
      <c r="B29">
        <v>17</v>
      </c>
      <c r="C29">
        <v>29</v>
      </c>
      <c r="D29">
        <f t="shared" si="6"/>
        <v>23</v>
      </c>
      <c r="E29">
        <v>168.6</v>
      </c>
      <c r="F29">
        <v>156.5</v>
      </c>
      <c r="G29">
        <f t="shared" si="1"/>
        <v>162.55000000000001</v>
      </c>
      <c r="H29">
        <v>96.6</v>
      </c>
      <c r="I29">
        <v>65.2</v>
      </c>
      <c r="J29">
        <f t="shared" si="2"/>
        <v>80.900000000000006</v>
      </c>
      <c r="K29">
        <v>17</v>
      </c>
      <c r="L29">
        <v>23</v>
      </c>
      <c r="M29">
        <f t="shared" si="3"/>
        <v>20</v>
      </c>
      <c r="N29">
        <v>333.9</v>
      </c>
      <c r="O29">
        <v>251</v>
      </c>
      <c r="P29">
        <f t="shared" si="4"/>
        <v>292.45</v>
      </c>
      <c r="Q29">
        <v>107.5</v>
      </c>
      <c r="R29">
        <v>22.6</v>
      </c>
      <c r="S29">
        <f t="shared" si="5"/>
        <v>65.05</v>
      </c>
    </row>
    <row r="30" spans="1:19" x14ac:dyDescent="0.25">
      <c r="A30">
        <v>89</v>
      </c>
      <c r="B30">
        <v>24</v>
      </c>
      <c r="C30">
        <v>41</v>
      </c>
      <c r="D30">
        <f t="shared" si="6"/>
        <v>32.5</v>
      </c>
      <c r="E30">
        <v>31.7</v>
      </c>
      <c r="F30">
        <v>40.4</v>
      </c>
      <c r="G30">
        <f t="shared" si="1"/>
        <v>36.049999999999997</v>
      </c>
      <c r="H30">
        <v>27.8</v>
      </c>
      <c r="I30">
        <v>35.6</v>
      </c>
      <c r="J30">
        <f t="shared" si="2"/>
        <v>31.700000000000003</v>
      </c>
      <c r="K30">
        <v>43</v>
      </c>
      <c r="L30">
        <v>38</v>
      </c>
      <c r="M30">
        <f t="shared" si="3"/>
        <v>40.5</v>
      </c>
      <c r="N30">
        <v>66.099999999999994</v>
      </c>
      <c r="O30">
        <v>52.6</v>
      </c>
      <c r="P30">
        <f t="shared" si="4"/>
        <v>59.349999999999994</v>
      </c>
      <c r="Q30">
        <v>46.5</v>
      </c>
      <c r="R30">
        <v>65.400000000000006</v>
      </c>
      <c r="S30">
        <f t="shared" si="5"/>
        <v>55.95</v>
      </c>
    </row>
    <row r="31" spans="1:19" x14ac:dyDescent="0.25">
      <c r="A31">
        <v>90</v>
      </c>
      <c r="B31">
        <v>9</v>
      </c>
      <c r="C31">
        <v>11</v>
      </c>
      <c r="D31">
        <f t="shared" si="6"/>
        <v>10</v>
      </c>
      <c r="E31">
        <v>38.700000000000003</v>
      </c>
      <c r="F31">
        <v>35.200000000000003</v>
      </c>
      <c r="G31">
        <f t="shared" si="1"/>
        <v>36.950000000000003</v>
      </c>
      <c r="H31">
        <v>65.599999999999994</v>
      </c>
      <c r="I31">
        <v>65.8</v>
      </c>
      <c r="J31">
        <f t="shared" si="2"/>
        <v>65.699999999999989</v>
      </c>
      <c r="K31">
        <v>47</v>
      </c>
      <c r="L31">
        <v>50</v>
      </c>
      <c r="M31">
        <f t="shared" si="3"/>
        <v>48.5</v>
      </c>
      <c r="N31">
        <v>57.9</v>
      </c>
      <c r="O31">
        <v>33.9</v>
      </c>
      <c r="P31">
        <f t="shared" si="4"/>
        <v>45.9</v>
      </c>
      <c r="Q31">
        <v>40.799999999999997</v>
      </c>
      <c r="R31">
        <v>26.3</v>
      </c>
      <c r="S31">
        <f t="shared" si="5"/>
        <v>33.549999999999997</v>
      </c>
    </row>
    <row r="32" spans="1:19" x14ac:dyDescent="0.25">
      <c r="A32">
        <v>91</v>
      </c>
      <c r="B32">
        <v>27</v>
      </c>
      <c r="C32">
        <v>33</v>
      </c>
      <c r="D32">
        <f t="shared" si="6"/>
        <v>30</v>
      </c>
      <c r="E32">
        <v>88.3</v>
      </c>
      <c r="F32">
        <v>107</v>
      </c>
      <c r="G32">
        <f t="shared" si="1"/>
        <v>97.65</v>
      </c>
      <c r="H32">
        <v>74.400000000000006</v>
      </c>
      <c r="I32">
        <v>65.099999999999994</v>
      </c>
      <c r="J32">
        <f t="shared" si="2"/>
        <v>69.75</v>
      </c>
      <c r="K32">
        <v>0</v>
      </c>
      <c r="L32">
        <v>0</v>
      </c>
      <c r="M32">
        <f t="shared" si="3"/>
        <v>0</v>
      </c>
      <c r="N32">
        <v>43.3</v>
      </c>
      <c r="O32">
        <v>47.6</v>
      </c>
      <c r="P32">
        <f t="shared" si="4"/>
        <v>45.45</v>
      </c>
      <c r="Q32">
        <v>2321.6999999999998</v>
      </c>
      <c r="R32">
        <v>2267.8000000000002</v>
      </c>
      <c r="S32">
        <f t="shared" si="5"/>
        <v>2294.75</v>
      </c>
    </row>
    <row r="33" spans="1:19" x14ac:dyDescent="0.25">
      <c r="A33">
        <v>92</v>
      </c>
      <c r="B33">
        <v>23</v>
      </c>
      <c r="C33">
        <v>13</v>
      </c>
      <c r="D33">
        <f t="shared" si="6"/>
        <v>18</v>
      </c>
      <c r="E33">
        <v>45.7</v>
      </c>
      <c r="F33">
        <v>38.1</v>
      </c>
      <c r="G33">
        <f t="shared" si="1"/>
        <v>41.900000000000006</v>
      </c>
      <c r="H33">
        <v>71.7</v>
      </c>
      <c r="I33">
        <v>61</v>
      </c>
      <c r="J33">
        <f t="shared" si="2"/>
        <v>66.349999999999994</v>
      </c>
      <c r="K33">
        <v>42</v>
      </c>
      <c r="L33">
        <v>36</v>
      </c>
      <c r="M33">
        <f t="shared" si="3"/>
        <v>39</v>
      </c>
      <c r="N33">
        <v>90.3</v>
      </c>
      <c r="O33">
        <v>61.2</v>
      </c>
      <c r="P33">
        <f t="shared" si="4"/>
        <v>75.75</v>
      </c>
      <c r="Q33">
        <v>36</v>
      </c>
      <c r="R33">
        <v>38.4</v>
      </c>
      <c r="S33">
        <f t="shared" si="5"/>
        <v>37.200000000000003</v>
      </c>
    </row>
    <row r="34" spans="1:19" x14ac:dyDescent="0.25">
      <c r="A34">
        <v>93</v>
      </c>
      <c r="B34">
        <v>45</v>
      </c>
      <c r="C34">
        <v>41</v>
      </c>
      <c r="D34">
        <f t="shared" si="6"/>
        <v>43</v>
      </c>
      <c r="E34">
        <v>76.900000000000006</v>
      </c>
      <c r="F34">
        <v>116.1</v>
      </c>
      <c r="G34">
        <f t="shared" si="1"/>
        <v>96.5</v>
      </c>
      <c r="H34">
        <v>23.7</v>
      </c>
      <c r="I34">
        <v>14.8</v>
      </c>
      <c r="J34">
        <f t="shared" si="2"/>
        <v>19.25</v>
      </c>
    </row>
    <row r="35" spans="1:19" x14ac:dyDescent="0.25">
      <c r="A35">
        <v>94</v>
      </c>
      <c r="B35">
        <v>0</v>
      </c>
      <c r="C35">
        <v>23</v>
      </c>
      <c r="D35">
        <f t="shared" si="6"/>
        <v>11.5</v>
      </c>
      <c r="E35">
        <v>2430.4</v>
      </c>
      <c r="F35">
        <v>25.6</v>
      </c>
      <c r="G35">
        <f t="shared" si="1"/>
        <v>1228</v>
      </c>
      <c r="H35">
        <v>270.8</v>
      </c>
      <c r="I35">
        <v>86.4</v>
      </c>
      <c r="J35">
        <f t="shared" si="2"/>
        <v>178.60000000000002</v>
      </c>
      <c r="K35">
        <v>0</v>
      </c>
      <c r="L35">
        <v>0</v>
      </c>
      <c r="M35">
        <f t="shared" si="3"/>
        <v>0</v>
      </c>
      <c r="N35">
        <v>29</v>
      </c>
      <c r="O35">
        <v>39.6</v>
      </c>
      <c r="P35">
        <f t="shared" si="4"/>
        <v>34.299999999999997</v>
      </c>
      <c r="Q35">
        <v>280.5</v>
      </c>
      <c r="R35">
        <v>273.3</v>
      </c>
      <c r="S35">
        <f t="shared" si="5"/>
        <v>276.89999999999998</v>
      </c>
    </row>
    <row r="36" spans="1:19" x14ac:dyDescent="0.25">
      <c r="A36">
        <v>95</v>
      </c>
      <c r="B36">
        <v>22</v>
      </c>
      <c r="C36">
        <v>45</v>
      </c>
      <c r="D36">
        <f t="shared" si="6"/>
        <v>33.5</v>
      </c>
      <c r="E36">
        <v>82.7</v>
      </c>
      <c r="F36">
        <v>70</v>
      </c>
      <c r="G36">
        <f t="shared" si="1"/>
        <v>76.349999999999994</v>
      </c>
      <c r="H36">
        <v>53.1</v>
      </c>
      <c r="I36">
        <v>47</v>
      </c>
      <c r="J36">
        <f t="shared" si="2"/>
        <v>50.05</v>
      </c>
      <c r="K36">
        <v>21</v>
      </c>
      <c r="L36">
        <v>20</v>
      </c>
      <c r="M36">
        <f t="shared" si="3"/>
        <v>20.5</v>
      </c>
      <c r="N36">
        <v>210</v>
      </c>
      <c r="O36">
        <v>64.900000000000006</v>
      </c>
      <c r="P36">
        <f t="shared" si="4"/>
        <v>137.44999999999999</v>
      </c>
      <c r="Q36">
        <v>103.7</v>
      </c>
      <c r="R36">
        <v>103.7</v>
      </c>
      <c r="S36">
        <f t="shared" si="5"/>
        <v>103.7</v>
      </c>
    </row>
    <row r="37" spans="1:19" x14ac:dyDescent="0.25">
      <c r="A37">
        <v>96</v>
      </c>
      <c r="B37">
        <v>11</v>
      </c>
      <c r="C37">
        <v>12</v>
      </c>
      <c r="D37">
        <f t="shared" si="6"/>
        <v>11.5</v>
      </c>
      <c r="E37">
        <v>49.6</v>
      </c>
      <c r="F37">
        <v>64.7</v>
      </c>
      <c r="G37">
        <f t="shared" si="1"/>
        <v>57.150000000000006</v>
      </c>
      <c r="H37">
        <v>109.9</v>
      </c>
      <c r="I37">
        <v>88.7</v>
      </c>
      <c r="J37">
        <f t="shared" si="2"/>
        <v>99.300000000000011</v>
      </c>
      <c r="K37">
        <v>19</v>
      </c>
      <c r="L37">
        <v>20</v>
      </c>
      <c r="M37">
        <f t="shared" si="3"/>
        <v>19.5</v>
      </c>
      <c r="N37">
        <v>85.6</v>
      </c>
      <c r="O37">
        <v>90.4</v>
      </c>
      <c r="P37">
        <f t="shared" si="4"/>
        <v>88</v>
      </c>
      <c r="Q37">
        <v>83.1</v>
      </c>
      <c r="R37">
        <v>68.7</v>
      </c>
      <c r="S37">
        <f t="shared" si="5"/>
        <v>75.900000000000006</v>
      </c>
    </row>
    <row r="38" spans="1:19" x14ac:dyDescent="0.25">
      <c r="A38">
        <v>97</v>
      </c>
      <c r="B38">
        <v>4</v>
      </c>
      <c r="C38">
        <v>11</v>
      </c>
      <c r="D38">
        <f t="shared" si="6"/>
        <v>7.5</v>
      </c>
      <c r="E38">
        <v>46.9</v>
      </c>
      <c r="F38">
        <v>80.599999999999994</v>
      </c>
      <c r="G38">
        <f t="shared" si="1"/>
        <v>63.75</v>
      </c>
      <c r="H38">
        <v>111</v>
      </c>
      <c r="I38">
        <v>98.2</v>
      </c>
      <c r="J38">
        <f t="shared" si="2"/>
        <v>104.6</v>
      </c>
      <c r="K38">
        <v>10</v>
      </c>
      <c r="L38">
        <v>14</v>
      </c>
      <c r="M38">
        <f t="shared" si="3"/>
        <v>12</v>
      </c>
      <c r="N38">
        <v>124.3</v>
      </c>
      <c r="O38">
        <v>36.799999999999997</v>
      </c>
      <c r="P38">
        <f t="shared" si="4"/>
        <v>80.55</v>
      </c>
      <c r="Q38">
        <v>105.6</v>
      </c>
      <c r="R38">
        <v>90.2</v>
      </c>
      <c r="S38">
        <f t="shared" si="5"/>
        <v>97.9</v>
      </c>
    </row>
    <row r="39" spans="1:19" x14ac:dyDescent="0.25">
      <c r="A39">
        <v>98</v>
      </c>
      <c r="B39">
        <v>44</v>
      </c>
      <c r="C39">
        <v>37</v>
      </c>
      <c r="D39">
        <f t="shared" si="6"/>
        <v>40.5</v>
      </c>
      <c r="E39">
        <v>85.4</v>
      </c>
      <c r="F39">
        <v>75.8</v>
      </c>
      <c r="G39">
        <f t="shared" si="1"/>
        <v>80.599999999999994</v>
      </c>
      <c r="H39">
        <v>17.399999999999999</v>
      </c>
      <c r="I39">
        <v>12.7</v>
      </c>
      <c r="J39">
        <f t="shared" si="2"/>
        <v>15.049999999999999</v>
      </c>
      <c r="K39">
        <v>25</v>
      </c>
      <c r="L39">
        <v>16</v>
      </c>
      <c r="M39">
        <f t="shared" si="3"/>
        <v>20.5</v>
      </c>
      <c r="N39">
        <v>100</v>
      </c>
      <c r="O39">
        <v>78.099999999999994</v>
      </c>
      <c r="P39">
        <f t="shared" si="4"/>
        <v>89.05</v>
      </c>
      <c r="Q39">
        <v>91.9</v>
      </c>
      <c r="R39">
        <v>58.9</v>
      </c>
      <c r="S39">
        <f t="shared" si="5"/>
        <v>75.400000000000006</v>
      </c>
    </row>
    <row r="40" spans="1:19" x14ac:dyDescent="0.25">
      <c r="A40">
        <v>99</v>
      </c>
      <c r="B40">
        <v>9</v>
      </c>
      <c r="C40">
        <v>0</v>
      </c>
      <c r="D40">
        <f t="shared" si="6"/>
        <v>4.5</v>
      </c>
      <c r="E40">
        <v>100.5</v>
      </c>
      <c r="F40">
        <v>75.099999999999994</v>
      </c>
      <c r="G40">
        <f t="shared" si="1"/>
        <v>87.8</v>
      </c>
      <c r="H40">
        <v>119.3</v>
      </c>
      <c r="I40">
        <v>144.80000000000001</v>
      </c>
      <c r="J40">
        <f t="shared" si="2"/>
        <v>132.05000000000001</v>
      </c>
      <c r="K40">
        <v>4</v>
      </c>
      <c r="L40">
        <v>21</v>
      </c>
      <c r="M40">
        <f t="shared" si="3"/>
        <v>12.5</v>
      </c>
      <c r="N40">
        <v>83.8</v>
      </c>
      <c r="O40">
        <v>71.7</v>
      </c>
      <c r="P40">
        <f t="shared" si="4"/>
        <v>77.75</v>
      </c>
      <c r="Q40">
        <v>90.2</v>
      </c>
      <c r="R40">
        <v>89.9</v>
      </c>
      <c r="S40">
        <f t="shared" si="5"/>
        <v>90.050000000000011</v>
      </c>
    </row>
    <row r="41" spans="1:19" x14ac:dyDescent="0.25">
      <c r="A41">
        <v>100</v>
      </c>
      <c r="B41">
        <v>21</v>
      </c>
      <c r="C41">
        <v>0</v>
      </c>
      <c r="D41">
        <f t="shared" si="6"/>
        <v>10.5</v>
      </c>
      <c r="E41">
        <v>139.1</v>
      </c>
      <c r="F41">
        <v>43.2</v>
      </c>
      <c r="G41">
        <f t="shared" si="1"/>
        <v>91.15</v>
      </c>
      <c r="H41">
        <v>94.1</v>
      </c>
      <c r="I41">
        <v>114.4</v>
      </c>
      <c r="J41">
        <f t="shared" si="2"/>
        <v>104.25</v>
      </c>
      <c r="K41">
        <v>12</v>
      </c>
      <c r="L41">
        <v>14</v>
      </c>
      <c r="M41">
        <f t="shared" si="3"/>
        <v>13</v>
      </c>
      <c r="N41">
        <v>13.3</v>
      </c>
      <c r="O41">
        <v>61.3</v>
      </c>
      <c r="P41">
        <f t="shared" si="4"/>
        <v>37.299999999999997</v>
      </c>
      <c r="Q41">
        <v>83.2</v>
      </c>
      <c r="R41">
        <v>81.7</v>
      </c>
      <c r="S41">
        <f t="shared" si="5"/>
        <v>82.45</v>
      </c>
    </row>
    <row r="42" spans="1:19" x14ac:dyDescent="0.25">
      <c r="A42">
        <v>101</v>
      </c>
      <c r="B42">
        <v>34</v>
      </c>
      <c r="C42">
        <v>33</v>
      </c>
      <c r="D42">
        <f t="shared" si="6"/>
        <v>33.5</v>
      </c>
      <c r="E42">
        <v>91.7</v>
      </c>
      <c r="F42">
        <v>104.3</v>
      </c>
      <c r="G42">
        <f t="shared" si="1"/>
        <v>98</v>
      </c>
      <c r="H42">
        <v>66.7</v>
      </c>
      <c r="I42">
        <v>61</v>
      </c>
      <c r="J42">
        <f t="shared" si="2"/>
        <v>63.85</v>
      </c>
      <c r="K42">
        <v>23</v>
      </c>
      <c r="L42">
        <v>27</v>
      </c>
      <c r="M42">
        <f t="shared" si="3"/>
        <v>25</v>
      </c>
      <c r="N42">
        <v>157</v>
      </c>
      <c r="O42">
        <v>78.8</v>
      </c>
      <c r="P42">
        <f t="shared" si="4"/>
        <v>117.9</v>
      </c>
      <c r="Q42">
        <v>231.2</v>
      </c>
      <c r="R42">
        <v>83.4</v>
      </c>
      <c r="S42">
        <f t="shared" si="5"/>
        <v>157.30000000000001</v>
      </c>
    </row>
    <row r="43" spans="1:19" x14ac:dyDescent="0.25">
      <c r="A43">
        <v>102</v>
      </c>
      <c r="B43">
        <v>0</v>
      </c>
      <c r="C43">
        <v>22</v>
      </c>
      <c r="D43">
        <f t="shared" si="6"/>
        <v>11</v>
      </c>
      <c r="E43">
        <v>34.299999999999997</v>
      </c>
      <c r="F43">
        <v>25.7</v>
      </c>
      <c r="G43">
        <f t="shared" si="1"/>
        <v>30</v>
      </c>
      <c r="H43">
        <v>293.7</v>
      </c>
      <c r="I43">
        <v>72.900000000000006</v>
      </c>
      <c r="J43">
        <f t="shared" si="2"/>
        <v>183.3</v>
      </c>
      <c r="K43">
        <v>41</v>
      </c>
      <c r="L43">
        <v>40</v>
      </c>
      <c r="M43">
        <f t="shared" si="3"/>
        <v>40.5</v>
      </c>
      <c r="N43">
        <v>87.2</v>
      </c>
      <c r="O43">
        <v>67.7</v>
      </c>
      <c r="P43">
        <f t="shared" si="4"/>
        <v>77.45</v>
      </c>
      <c r="Q43">
        <v>101.8</v>
      </c>
      <c r="R43">
        <v>59.5</v>
      </c>
      <c r="S43">
        <f t="shared" si="5"/>
        <v>80.650000000000006</v>
      </c>
    </row>
    <row r="44" spans="1:19" x14ac:dyDescent="0.25">
      <c r="A44">
        <v>103</v>
      </c>
      <c r="B44">
        <v>35</v>
      </c>
      <c r="C44">
        <v>43</v>
      </c>
      <c r="D44">
        <f t="shared" si="6"/>
        <v>39</v>
      </c>
      <c r="E44">
        <v>30</v>
      </c>
      <c r="F44">
        <v>92.9</v>
      </c>
      <c r="G44">
        <f t="shared" si="1"/>
        <v>61.45</v>
      </c>
      <c r="H44">
        <v>77.8</v>
      </c>
      <c r="I44">
        <v>38.4</v>
      </c>
      <c r="J44">
        <f t="shared" si="2"/>
        <v>58.099999999999994</v>
      </c>
      <c r="K44">
        <v>34</v>
      </c>
      <c r="L44">
        <v>35</v>
      </c>
      <c r="M44">
        <f t="shared" si="3"/>
        <v>34.5</v>
      </c>
      <c r="N44">
        <v>215.1</v>
      </c>
      <c r="O44">
        <v>46.5</v>
      </c>
      <c r="P44">
        <f t="shared" si="4"/>
        <v>130.80000000000001</v>
      </c>
      <c r="Q44">
        <v>57.2</v>
      </c>
      <c r="R44">
        <v>20.6</v>
      </c>
      <c r="S44">
        <f t="shared" si="5"/>
        <v>38.900000000000006</v>
      </c>
    </row>
    <row r="45" spans="1:19" x14ac:dyDescent="0.25">
      <c r="A45">
        <v>104</v>
      </c>
      <c r="B45">
        <v>0</v>
      </c>
      <c r="C45">
        <v>22</v>
      </c>
      <c r="D45">
        <f t="shared" si="6"/>
        <v>11</v>
      </c>
      <c r="E45">
        <v>46.2</v>
      </c>
      <c r="F45">
        <v>36.200000000000003</v>
      </c>
      <c r="G45">
        <f t="shared" si="1"/>
        <v>41.2</v>
      </c>
      <c r="H45">
        <v>74.2</v>
      </c>
      <c r="I45">
        <v>87.3</v>
      </c>
      <c r="J45">
        <f t="shared" si="2"/>
        <v>80.75</v>
      </c>
      <c r="K45">
        <v>15</v>
      </c>
      <c r="L45">
        <v>17</v>
      </c>
      <c r="M45">
        <f t="shared" si="3"/>
        <v>16</v>
      </c>
      <c r="N45">
        <v>69.099999999999994</v>
      </c>
      <c r="O45">
        <v>35.700000000000003</v>
      </c>
      <c r="P45">
        <f t="shared" si="4"/>
        <v>52.4</v>
      </c>
      <c r="Q45">
        <v>103.4</v>
      </c>
      <c r="R45">
        <v>83.5</v>
      </c>
      <c r="S45">
        <f t="shared" si="5"/>
        <v>93.45</v>
      </c>
    </row>
    <row r="46" spans="1:19" x14ac:dyDescent="0.25">
      <c r="A46">
        <v>105</v>
      </c>
      <c r="B46">
        <v>27</v>
      </c>
      <c r="C46">
        <v>42</v>
      </c>
      <c r="D46">
        <f t="shared" si="6"/>
        <v>34.5</v>
      </c>
      <c r="E46">
        <v>115.8</v>
      </c>
      <c r="F46">
        <v>24.7</v>
      </c>
      <c r="G46">
        <f t="shared" si="1"/>
        <v>70.25</v>
      </c>
      <c r="H46">
        <v>85.1</v>
      </c>
      <c r="I46">
        <v>53.1</v>
      </c>
      <c r="J46">
        <f t="shared" si="2"/>
        <v>69.099999999999994</v>
      </c>
      <c r="K46">
        <v>31</v>
      </c>
      <c r="L46">
        <v>32</v>
      </c>
      <c r="M46">
        <f t="shared" si="3"/>
        <v>31.5</v>
      </c>
      <c r="N46">
        <v>79.900000000000006</v>
      </c>
      <c r="O46">
        <v>75.900000000000006</v>
      </c>
      <c r="P46">
        <f t="shared" si="4"/>
        <v>77.900000000000006</v>
      </c>
      <c r="Q46">
        <v>68.7</v>
      </c>
      <c r="R46">
        <v>65.400000000000006</v>
      </c>
      <c r="S46">
        <f t="shared" si="5"/>
        <v>67.050000000000011</v>
      </c>
    </row>
    <row r="47" spans="1:19" x14ac:dyDescent="0.25">
      <c r="A47">
        <v>106</v>
      </c>
      <c r="B47">
        <v>34</v>
      </c>
      <c r="C47">
        <v>49</v>
      </c>
      <c r="D47">
        <f t="shared" si="6"/>
        <v>41.5</v>
      </c>
      <c r="E47">
        <v>71.900000000000006</v>
      </c>
      <c r="F47">
        <v>48.4</v>
      </c>
      <c r="G47">
        <f t="shared" si="1"/>
        <v>60.150000000000006</v>
      </c>
      <c r="H47">
        <v>34.799999999999997</v>
      </c>
      <c r="I47">
        <v>29</v>
      </c>
      <c r="J47">
        <f t="shared" si="2"/>
        <v>31.9</v>
      </c>
      <c r="K47">
        <v>28</v>
      </c>
      <c r="L47">
        <v>41</v>
      </c>
      <c r="M47">
        <f t="shared" si="3"/>
        <v>34.5</v>
      </c>
      <c r="N47">
        <v>60.1</v>
      </c>
      <c r="O47">
        <v>53</v>
      </c>
      <c r="P47">
        <f t="shared" si="4"/>
        <v>56.55</v>
      </c>
      <c r="Q47">
        <v>81.3</v>
      </c>
      <c r="R47">
        <v>52.2</v>
      </c>
      <c r="S47">
        <f t="shared" si="5"/>
        <v>66.75</v>
      </c>
    </row>
    <row r="48" spans="1:19" x14ac:dyDescent="0.25">
      <c r="A48">
        <v>107</v>
      </c>
      <c r="B48">
        <v>39</v>
      </c>
      <c r="C48">
        <v>36</v>
      </c>
      <c r="D48">
        <f t="shared" si="6"/>
        <v>37.5</v>
      </c>
      <c r="E48">
        <v>44.8</v>
      </c>
      <c r="F48">
        <v>41.2</v>
      </c>
      <c r="G48">
        <f t="shared" si="1"/>
        <v>43</v>
      </c>
      <c r="H48">
        <v>21.7</v>
      </c>
      <c r="I48">
        <v>43.9</v>
      </c>
      <c r="J48">
        <f t="shared" si="2"/>
        <v>32.799999999999997</v>
      </c>
      <c r="K48">
        <v>38</v>
      </c>
      <c r="L48">
        <v>26</v>
      </c>
      <c r="M48">
        <f t="shared" si="3"/>
        <v>32</v>
      </c>
      <c r="N48">
        <v>38.200000000000003</v>
      </c>
      <c r="O48">
        <v>46.6</v>
      </c>
      <c r="P48">
        <f t="shared" si="4"/>
        <v>42.400000000000006</v>
      </c>
      <c r="Q48">
        <v>111.7</v>
      </c>
      <c r="R48">
        <v>86.1</v>
      </c>
      <c r="S48">
        <f t="shared" si="5"/>
        <v>98.9</v>
      </c>
    </row>
    <row r="49" spans="1:19" x14ac:dyDescent="0.25">
      <c r="A49">
        <v>108</v>
      </c>
      <c r="B49">
        <v>21</v>
      </c>
      <c r="C49">
        <v>16</v>
      </c>
      <c r="D49">
        <f t="shared" si="6"/>
        <v>18.5</v>
      </c>
      <c r="E49">
        <v>482.6</v>
      </c>
      <c r="F49">
        <v>379.3</v>
      </c>
      <c r="G49">
        <f t="shared" si="1"/>
        <v>430.95000000000005</v>
      </c>
      <c r="H49">
        <v>59.2</v>
      </c>
      <c r="I49">
        <v>18.8</v>
      </c>
      <c r="J49">
        <f t="shared" si="2"/>
        <v>39</v>
      </c>
      <c r="K49">
        <v>19</v>
      </c>
      <c r="L49">
        <v>0</v>
      </c>
      <c r="M49">
        <f t="shared" si="3"/>
        <v>9.5</v>
      </c>
      <c r="N49">
        <v>325.7</v>
      </c>
      <c r="O49">
        <v>53.6</v>
      </c>
      <c r="P49">
        <f t="shared" si="4"/>
        <v>189.65</v>
      </c>
      <c r="Q49">
        <v>104</v>
      </c>
      <c r="R49">
        <v>300.39999999999998</v>
      </c>
      <c r="S49">
        <f t="shared" si="5"/>
        <v>202.2</v>
      </c>
    </row>
    <row r="50" spans="1:19" x14ac:dyDescent="0.25">
      <c r="A50">
        <v>109</v>
      </c>
      <c r="B50">
        <v>8</v>
      </c>
      <c r="C50">
        <v>6</v>
      </c>
      <c r="D50">
        <f t="shared" si="6"/>
        <v>7</v>
      </c>
      <c r="E50">
        <v>42.2</v>
      </c>
      <c r="F50">
        <v>34.799999999999997</v>
      </c>
      <c r="G50">
        <f t="shared" si="1"/>
        <v>38.5</v>
      </c>
      <c r="H50">
        <v>83.7</v>
      </c>
      <c r="I50">
        <v>88.8</v>
      </c>
      <c r="J50">
        <f t="shared" si="2"/>
        <v>86.25</v>
      </c>
      <c r="K50">
        <v>0</v>
      </c>
      <c r="L50">
        <v>16</v>
      </c>
      <c r="M50">
        <f t="shared" si="3"/>
        <v>8</v>
      </c>
      <c r="N50">
        <v>27.5</v>
      </c>
      <c r="O50">
        <v>21</v>
      </c>
      <c r="P50">
        <f t="shared" si="4"/>
        <v>24.25</v>
      </c>
      <c r="Q50">
        <v>133.30000000000001</v>
      </c>
      <c r="R50">
        <v>66.400000000000006</v>
      </c>
      <c r="S50">
        <f t="shared" si="5"/>
        <v>99.850000000000009</v>
      </c>
    </row>
    <row r="51" spans="1:19" x14ac:dyDescent="0.25">
      <c r="A51">
        <v>110</v>
      </c>
    </row>
    <row r="52" spans="1:19" x14ac:dyDescent="0.25">
      <c r="A52">
        <v>111</v>
      </c>
      <c r="B52">
        <v>7</v>
      </c>
      <c r="C52">
        <v>0</v>
      </c>
      <c r="D52">
        <f t="shared" si="6"/>
        <v>3.5</v>
      </c>
      <c r="E52">
        <v>89.9</v>
      </c>
      <c r="F52">
        <v>45</v>
      </c>
      <c r="G52">
        <f t="shared" si="1"/>
        <v>67.45</v>
      </c>
      <c r="H52">
        <v>115.7</v>
      </c>
      <c r="I52">
        <v>113.4</v>
      </c>
      <c r="J52">
        <f t="shared" si="2"/>
        <v>114.55000000000001</v>
      </c>
      <c r="K52">
        <v>7</v>
      </c>
      <c r="L52">
        <v>0</v>
      </c>
      <c r="M52">
        <f t="shared" si="3"/>
        <v>3.5</v>
      </c>
      <c r="N52">
        <v>36.6</v>
      </c>
      <c r="O52">
        <v>38.299999999999997</v>
      </c>
      <c r="P52">
        <f t="shared" si="4"/>
        <v>37.450000000000003</v>
      </c>
      <c r="Q52">
        <v>96.2</v>
      </c>
      <c r="R52">
        <v>107.6</v>
      </c>
      <c r="S52">
        <f t="shared" si="5"/>
        <v>101.9</v>
      </c>
    </row>
    <row r="53" spans="1:19" x14ac:dyDescent="0.25">
      <c r="A53">
        <v>112</v>
      </c>
      <c r="B53">
        <v>13</v>
      </c>
      <c r="C53">
        <v>28</v>
      </c>
      <c r="D53">
        <f t="shared" si="6"/>
        <v>20.5</v>
      </c>
      <c r="E53">
        <v>232.5</v>
      </c>
      <c r="F53">
        <v>42.6</v>
      </c>
      <c r="G53">
        <f t="shared" si="1"/>
        <v>137.55000000000001</v>
      </c>
      <c r="H53">
        <v>73.599999999999994</v>
      </c>
      <c r="I53">
        <v>81.400000000000006</v>
      </c>
      <c r="J53">
        <f t="shared" si="2"/>
        <v>77.5</v>
      </c>
      <c r="K53">
        <v>0</v>
      </c>
      <c r="L53">
        <v>0</v>
      </c>
      <c r="M53">
        <f t="shared" si="3"/>
        <v>0</v>
      </c>
      <c r="N53">
        <v>142.4</v>
      </c>
      <c r="O53">
        <v>2033.3</v>
      </c>
      <c r="P53">
        <f t="shared" si="4"/>
        <v>1087.8499999999999</v>
      </c>
      <c r="Q53">
        <v>4640.2</v>
      </c>
      <c r="R53">
        <v>4709.3999999999996</v>
      </c>
      <c r="S53">
        <f t="shared" si="5"/>
        <v>4674.7999999999993</v>
      </c>
    </row>
    <row r="54" spans="1:19" x14ac:dyDescent="0.25">
      <c r="A54">
        <v>113</v>
      </c>
      <c r="B54">
        <v>48</v>
      </c>
      <c r="C54">
        <v>37</v>
      </c>
      <c r="D54">
        <f t="shared" si="6"/>
        <v>42.5</v>
      </c>
      <c r="E54">
        <v>45</v>
      </c>
      <c r="F54">
        <v>91.9</v>
      </c>
      <c r="G54">
        <f t="shared" si="1"/>
        <v>68.45</v>
      </c>
      <c r="H54">
        <v>18.8</v>
      </c>
      <c r="I54">
        <v>7.8</v>
      </c>
      <c r="J54">
        <f t="shared" si="2"/>
        <v>13.3</v>
      </c>
      <c r="K54">
        <v>9</v>
      </c>
      <c r="L54">
        <v>37</v>
      </c>
      <c r="M54">
        <f t="shared" si="3"/>
        <v>23</v>
      </c>
      <c r="N54">
        <v>64.400000000000006</v>
      </c>
      <c r="O54">
        <v>46.7</v>
      </c>
      <c r="P54">
        <f t="shared" si="4"/>
        <v>55.550000000000004</v>
      </c>
      <c r="Q54">
        <v>90.6</v>
      </c>
      <c r="R54">
        <v>59.9</v>
      </c>
      <c r="S54">
        <f t="shared" si="5"/>
        <v>75.25</v>
      </c>
    </row>
    <row r="55" spans="1:19" x14ac:dyDescent="0.25">
      <c r="A55">
        <v>114</v>
      </c>
      <c r="B55">
        <v>40</v>
      </c>
      <c r="C55">
        <v>37</v>
      </c>
      <c r="D55">
        <f t="shared" si="6"/>
        <v>38.5</v>
      </c>
      <c r="E55">
        <v>108.2</v>
      </c>
      <c r="F55">
        <v>30</v>
      </c>
      <c r="G55">
        <f t="shared" si="1"/>
        <v>69.099999999999994</v>
      </c>
      <c r="H55">
        <v>47.3</v>
      </c>
      <c r="I55">
        <v>57.9</v>
      </c>
      <c r="J55">
        <f t="shared" si="2"/>
        <v>52.599999999999994</v>
      </c>
    </row>
    <row r="56" spans="1:19" x14ac:dyDescent="0.25">
      <c r="A56">
        <v>115</v>
      </c>
    </row>
    <row r="57" spans="1:19" x14ac:dyDescent="0.25">
      <c r="A57">
        <v>116</v>
      </c>
      <c r="B57">
        <v>0</v>
      </c>
      <c r="C57">
        <v>32</v>
      </c>
      <c r="D57">
        <f t="shared" si="6"/>
        <v>16</v>
      </c>
      <c r="E57">
        <v>63.7</v>
      </c>
      <c r="F57">
        <v>44.6</v>
      </c>
      <c r="G57">
        <f t="shared" si="1"/>
        <v>54.150000000000006</v>
      </c>
      <c r="H57">
        <v>151.5</v>
      </c>
      <c r="I57">
        <v>64.400000000000006</v>
      </c>
      <c r="J57">
        <f t="shared" si="2"/>
        <v>107.95</v>
      </c>
      <c r="K57">
        <v>0</v>
      </c>
      <c r="L57">
        <v>0</v>
      </c>
      <c r="M57">
        <f t="shared" si="3"/>
        <v>0</v>
      </c>
      <c r="N57">
        <v>60</v>
      </c>
      <c r="O57">
        <v>42.7</v>
      </c>
      <c r="P57">
        <f t="shared" si="4"/>
        <v>51.35</v>
      </c>
      <c r="Q57">
        <v>362.2</v>
      </c>
      <c r="R57">
        <v>252.9</v>
      </c>
      <c r="S57">
        <f t="shared" si="5"/>
        <v>307.55</v>
      </c>
    </row>
    <row r="58" spans="1:19" x14ac:dyDescent="0.25">
      <c r="A58">
        <v>117</v>
      </c>
      <c r="B58">
        <v>22</v>
      </c>
      <c r="C58">
        <v>43</v>
      </c>
      <c r="D58">
        <f t="shared" si="6"/>
        <v>32.5</v>
      </c>
      <c r="E58">
        <v>257.2</v>
      </c>
      <c r="F58">
        <v>44.8</v>
      </c>
      <c r="G58">
        <f t="shared" si="1"/>
        <v>151</v>
      </c>
      <c r="H58">
        <v>123.3</v>
      </c>
      <c r="I58">
        <v>25.9</v>
      </c>
      <c r="J58">
        <f t="shared" si="2"/>
        <v>74.599999999999994</v>
      </c>
      <c r="K58">
        <v>45</v>
      </c>
      <c r="L58">
        <v>39</v>
      </c>
      <c r="M58">
        <f t="shared" si="3"/>
        <v>42</v>
      </c>
      <c r="N58">
        <v>55.3</v>
      </c>
      <c r="O58">
        <v>60.5</v>
      </c>
      <c r="P58">
        <f t="shared" si="4"/>
        <v>57.9</v>
      </c>
      <c r="Q58">
        <v>33.700000000000003</v>
      </c>
      <c r="R58">
        <v>44.8</v>
      </c>
      <c r="S58">
        <f t="shared" si="5"/>
        <v>39.25</v>
      </c>
    </row>
    <row r="59" spans="1:19" x14ac:dyDescent="0.25">
      <c r="A59">
        <v>118</v>
      </c>
      <c r="B59">
        <v>0</v>
      </c>
      <c r="C59">
        <v>0</v>
      </c>
      <c r="D59">
        <f t="shared" si="6"/>
        <v>0</v>
      </c>
      <c r="E59">
        <v>94.9</v>
      </c>
      <c r="F59">
        <v>112.8</v>
      </c>
      <c r="G59">
        <f t="shared" si="1"/>
        <v>103.85</v>
      </c>
      <c r="H59">
        <v>257.10000000000002</v>
      </c>
      <c r="I59">
        <v>202.1</v>
      </c>
      <c r="J59">
        <f t="shared" si="2"/>
        <v>229.60000000000002</v>
      </c>
      <c r="K59">
        <v>0</v>
      </c>
      <c r="L59">
        <v>0</v>
      </c>
      <c r="M59">
        <f t="shared" si="3"/>
        <v>0</v>
      </c>
      <c r="N59">
        <v>59.2</v>
      </c>
      <c r="O59">
        <v>100.4</v>
      </c>
      <c r="P59">
        <f t="shared" si="4"/>
        <v>79.800000000000011</v>
      </c>
      <c r="Q59">
        <v>320.8</v>
      </c>
      <c r="R59">
        <v>319.7</v>
      </c>
      <c r="S59">
        <f t="shared" si="5"/>
        <v>320.25</v>
      </c>
    </row>
    <row r="60" spans="1:19" x14ac:dyDescent="0.25">
      <c r="A60" s="6">
        <v>119</v>
      </c>
      <c r="B60" s="6">
        <v>0</v>
      </c>
      <c r="C60" s="6">
        <v>0</v>
      </c>
      <c r="D60" s="6">
        <f t="shared" si="6"/>
        <v>0</v>
      </c>
      <c r="E60" s="6">
        <v>83.5</v>
      </c>
      <c r="F60" s="6">
        <v>45.4</v>
      </c>
      <c r="G60" s="6">
        <f t="shared" si="1"/>
        <v>64.45</v>
      </c>
      <c r="H60" s="6">
        <v>170</v>
      </c>
      <c r="I60" s="6">
        <v>228.7</v>
      </c>
      <c r="J60" s="6">
        <f t="shared" si="2"/>
        <v>199.35</v>
      </c>
      <c r="K60" s="6">
        <v>0</v>
      </c>
      <c r="L60" s="6">
        <v>0</v>
      </c>
      <c r="M60" s="6">
        <f t="shared" si="3"/>
        <v>0</v>
      </c>
      <c r="N60" s="6">
        <v>4711.8999999999996</v>
      </c>
      <c r="O60" s="6">
        <v>34.200000000000003</v>
      </c>
      <c r="P60" s="6">
        <f t="shared" si="4"/>
        <v>2373.0499999999997</v>
      </c>
      <c r="Q60" s="6">
        <v>570.20000000000005</v>
      </c>
      <c r="R60" s="6">
        <v>112.6</v>
      </c>
      <c r="S60" s="6">
        <f t="shared" si="5"/>
        <v>341.40000000000003</v>
      </c>
    </row>
    <row r="61" spans="1:19" x14ac:dyDescent="0.25">
      <c r="A61" s="1">
        <v>120</v>
      </c>
      <c r="B61" s="1">
        <v>48</v>
      </c>
      <c r="C61" s="1">
        <v>37</v>
      </c>
      <c r="D61" s="1">
        <f t="shared" si="6"/>
        <v>42.5</v>
      </c>
      <c r="E61" s="1">
        <v>83.2</v>
      </c>
      <c r="F61" s="1">
        <v>126.2</v>
      </c>
      <c r="G61" s="1">
        <f t="shared" si="1"/>
        <v>104.7</v>
      </c>
      <c r="H61" s="1">
        <v>18.3</v>
      </c>
      <c r="I61" s="1">
        <v>19.8</v>
      </c>
      <c r="J61" s="1">
        <f t="shared" si="2"/>
        <v>19.05</v>
      </c>
      <c r="K61" s="1">
        <v>16</v>
      </c>
      <c r="L61" s="1">
        <v>24</v>
      </c>
      <c r="M61" s="1">
        <f t="shared" si="3"/>
        <v>20</v>
      </c>
      <c r="N61" s="1">
        <v>82.2</v>
      </c>
      <c r="O61" s="1">
        <v>89.7</v>
      </c>
      <c r="P61" s="1">
        <f t="shared" si="4"/>
        <v>85.95</v>
      </c>
      <c r="Q61" s="1">
        <v>93.1</v>
      </c>
      <c r="R61" s="1">
        <v>78.2</v>
      </c>
      <c r="S61" s="1">
        <f t="shared" si="5"/>
        <v>85.65</v>
      </c>
    </row>
    <row r="62" spans="1:19" x14ac:dyDescent="0.25">
      <c r="A62" t="s">
        <v>2</v>
      </c>
      <c r="B62" s="3">
        <f>AVERAGE(B2:B61)</f>
        <v>22.576923076923077</v>
      </c>
      <c r="C62" s="3">
        <f t="shared" ref="C62:S62" si="7">AVERAGE(C2:C61)</f>
        <v>27.03846153846154</v>
      </c>
      <c r="D62" s="3">
        <f t="shared" si="7"/>
        <v>24.807692307692307</v>
      </c>
      <c r="E62" s="3">
        <f t="shared" si="7"/>
        <v>132.5057692307692</v>
      </c>
      <c r="F62" s="3">
        <f t="shared" si="7"/>
        <v>74.29038461538461</v>
      </c>
      <c r="G62" s="3">
        <f t="shared" si="7"/>
        <v>103.39807692307691</v>
      </c>
      <c r="H62" s="3">
        <f t="shared" si="7"/>
        <v>85.224999999999994</v>
      </c>
      <c r="I62" s="3">
        <f t="shared" si="7"/>
        <v>66.778846153846189</v>
      </c>
      <c r="J62" s="3">
        <f t="shared" si="7"/>
        <v>76.001923076923077</v>
      </c>
      <c r="K62" s="3">
        <f t="shared" si="7"/>
        <v>19.367346938775512</v>
      </c>
      <c r="L62" s="3">
        <f t="shared" si="7"/>
        <v>22.673469387755102</v>
      </c>
      <c r="M62" s="3">
        <f t="shared" si="7"/>
        <v>21.020408163265305</v>
      </c>
      <c r="N62" s="3">
        <f t="shared" si="7"/>
        <v>212.61836734693881</v>
      </c>
      <c r="O62" s="3">
        <f t="shared" si="7"/>
        <v>142.26530612244895</v>
      </c>
      <c r="P62" s="3">
        <f t="shared" si="7"/>
        <v>177.44183673469382</v>
      </c>
      <c r="Q62" s="3">
        <f t="shared" si="7"/>
        <v>312.48979591836741</v>
      </c>
      <c r="R62" s="3">
        <f t="shared" si="7"/>
        <v>294.96530612244891</v>
      </c>
      <c r="S62" s="3">
        <f t="shared" si="7"/>
        <v>303.7275510204081</v>
      </c>
    </row>
    <row r="63" spans="1:19" x14ac:dyDescent="0.25">
      <c r="A63" t="s">
        <v>3</v>
      </c>
      <c r="B63" s="3">
        <f>STDEV(B2:B61)/COUNT(B2:B61)</f>
        <v>0.28750081729949745</v>
      </c>
      <c r="C63" s="3">
        <f t="shared" ref="C63:S63" si="8">STDEV(C2:C61)/COUNT(C2:C61)</f>
        <v>0.27588106121704004</v>
      </c>
      <c r="D63" s="3">
        <f t="shared" si="8"/>
        <v>0.25142558103259105</v>
      </c>
      <c r="E63" s="3">
        <f t="shared" si="8"/>
        <v>6.4211990961445098</v>
      </c>
      <c r="F63" s="3">
        <f t="shared" si="8"/>
        <v>1.4153921086643093</v>
      </c>
      <c r="G63" s="3">
        <f t="shared" si="8"/>
        <v>3.310377239070935</v>
      </c>
      <c r="H63" s="3">
        <f t="shared" si="8"/>
        <v>1.170551634630592</v>
      </c>
      <c r="I63" s="3">
        <f t="shared" si="8"/>
        <v>0.81810234073757471</v>
      </c>
      <c r="J63" s="3">
        <f t="shared" si="8"/>
        <v>0.8907822654793317</v>
      </c>
      <c r="K63" s="3">
        <f t="shared" si="8"/>
        <v>0.33875639948840292</v>
      </c>
      <c r="L63" s="3">
        <f t="shared" si="8"/>
        <v>0.33296143408600587</v>
      </c>
      <c r="M63" s="3">
        <f t="shared" si="8"/>
        <v>0.31615476453268931</v>
      </c>
      <c r="N63" s="3">
        <f t="shared" si="8"/>
        <v>13.610106205291585</v>
      </c>
      <c r="O63" s="3">
        <f t="shared" si="8"/>
        <v>6.6319277409665398</v>
      </c>
      <c r="P63" s="3">
        <f t="shared" si="8"/>
        <v>7.6347643421095306</v>
      </c>
      <c r="Q63" s="3">
        <f t="shared" si="8"/>
        <v>16.058063599777519</v>
      </c>
      <c r="R63" s="3">
        <f t="shared" si="8"/>
        <v>16.978933707478536</v>
      </c>
      <c r="S63" s="3">
        <f t="shared" si="8"/>
        <v>16.481365714091435</v>
      </c>
    </row>
    <row r="66" spans="1:10" ht="30" customHeight="1" x14ac:dyDescent="0.25">
      <c r="A66" t="s">
        <v>25</v>
      </c>
      <c r="B66" s="4" t="s">
        <v>24</v>
      </c>
      <c r="C66" s="4" t="s">
        <v>26</v>
      </c>
      <c r="D66" s="4" t="s">
        <v>31</v>
      </c>
      <c r="E66" s="4" t="s">
        <v>27</v>
      </c>
      <c r="F66" s="4" t="s">
        <v>28</v>
      </c>
      <c r="G66" s="4" t="s">
        <v>32</v>
      </c>
      <c r="H66" s="4" t="s">
        <v>29</v>
      </c>
      <c r="I66" s="4" t="s">
        <v>30</v>
      </c>
      <c r="J66" s="4" t="s">
        <v>33</v>
      </c>
    </row>
    <row r="67" spans="1:10" x14ac:dyDescent="0.25">
      <c r="A67" t="s">
        <v>6</v>
      </c>
      <c r="B67" s="2">
        <v>0.51650844106115268</v>
      </c>
      <c r="C67" s="2">
        <v>0.21918690155174181</v>
      </c>
      <c r="D67" s="2">
        <f>TTEST(D2:D61,M2:M61,2,1)</f>
        <v>0.28731232757360092</v>
      </c>
      <c r="E67" s="2">
        <f>TTEST(E2:E61,N2:N61,2,1)</f>
        <v>0.48326787635215818</v>
      </c>
      <c r="F67" s="2">
        <f t="shared" ref="F67:J67" si="9">TTEST(F2:F61,O2:O61,2,1)</f>
        <v>0.17009584997814831</v>
      </c>
      <c r="G67" s="2">
        <f t="shared" si="9"/>
        <v>0.23423762993461383</v>
      </c>
      <c r="H67" s="2">
        <f t="shared" si="9"/>
        <v>5.240079210678867E-2</v>
      </c>
      <c r="I67" s="2">
        <f t="shared" si="9"/>
        <v>6.3467152041028194E-2</v>
      </c>
      <c r="J67" s="2">
        <f t="shared" si="9"/>
        <v>5.7098929666381928E-2</v>
      </c>
    </row>
    <row r="69" spans="1:10" x14ac:dyDescent="0.25">
      <c r="A69" t="s">
        <v>70</v>
      </c>
      <c r="B69" t="s">
        <v>71</v>
      </c>
    </row>
    <row r="70" spans="1:10" x14ac:dyDescent="0.25">
      <c r="A70" t="s">
        <v>67</v>
      </c>
      <c r="B70" t="s">
        <v>68</v>
      </c>
    </row>
    <row r="71" spans="1:10" x14ac:dyDescent="0.25">
      <c r="A71" t="s">
        <v>69</v>
      </c>
      <c r="B71" t="s">
        <v>68</v>
      </c>
    </row>
  </sheetData>
  <sortState ref="A2:G50">
    <sortCondition ref="A2:A50"/>
  </sortState>
  <pageMargins left="0.7" right="0.7" top="0.75" bottom="0.75" header="0.3" footer="0.3"/>
  <ignoredErrors>
    <ignoredError sqref="D2:D6 D8:D10 D13:D15 D18:D20 D22:D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D18" sqref="D18"/>
    </sheetView>
  </sheetViews>
  <sheetFormatPr defaultRowHeight="15" x14ac:dyDescent="0.25"/>
  <cols>
    <col min="1" max="1" width="18.28515625" customWidth="1"/>
    <col min="2" max="2" width="12.140625" style="7" customWidth="1"/>
    <col min="3" max="3" width="10.85546875" customWidth="1"/>
    <col min="4" max="4" width="63.7109375" bestFit="1" customWidth="1"/>
  </cols>
  <sheetData>
    <row r="1" spans="1:4" x14ac:dyDescent="0.25">
      <c r="A1" s="10" t="s">
        <v>40</v>
      </c>
      <c r="B1" s="12" t="s">
        <v>42</v>
      </c>
      <c r="C1" s="11" t="s">
        <v>41</v>
      </c>
      <c r="D1" t="s">
        <v>44</v>
      </c>
    </row>
    <row r="2" spans="1:4" x14ac:dyDescent="0.25">
      <c r="A2" s="11">
        <v>61</v>
      </c>
      <c r="B2" s="9" t="s">
        <v>46</v>
      </c>
      <c r="C2" s="10" t="s">
        <v>46</v>
      </c>
      <c r="D2" t="s">
        <v>48</v>
      </c>
    </row>
    <row r="3" spans="1:4" x14ac:dyDescent="0.25">
      <c r="A3" s="11">
        <v>62</v>
      </c>
      <c r="B3" s="7">
        <v>42912</v>
      </c>
      <c r="C3" s="10" t="s">
        <v>46</v>
      </c>
      <c r="D3" t="s">
        <v>49</v>
      </c>
    </row>
    <row r="4" spans="1:4" x14ac:dyDescent="0.25">
      <c r="A4" s="11">
        <v>63</v>
      </c>
      <c r="B4" s="7">
        <v>42911</v>
      </c>
      <c r="C4" s="13" t="s">
        <v>43</v>
      </c>
    </row>
    <row r="5" spans="1:4" x14ac:dyDescent="0.25">
      <c r="A5" s="11">
        <v>64</v>
      </c>
      <c r="B5" s="7">
        <v>42754</v>
      </c>
      <c r="C5" s="13" t="s">
        <v>43</v>
      </c>
      <c r="D5" t="s">
        <v>55</v>
      </c>
    </row>
    <row r="6" spans="1:4" x14ac:dyDescent="0.25">
      <c r="A6" s="11">
        <v>65</v>
      </c>
      <c r="B6" s="7">
        <v>42909</v>
      </c>
      <c r="C6" s="13" t="s">
        <v>43</v>
      </c>
    </row>
    <row r="7" spans="1:4" x14ac:dyDescent="0.25">
      <c r="A7" s="11">
        <v>66</v>
      </c>
      <c r="B7" s="7" t="s">
        <v>62</v>
      </c>
      <c r="C7" s="13" t="s">
        <v>62</v>
      </c>
      <c r="D7" t="s">
        <v>56</v>
      </c>
    </row>
    <row r="8" spans="1:4" x14ac:dyDescent="0.25">
      <c r="A8" s="11">
        <v>67</v>
      </c>
      <c r="B8" s="7">
        <v>42912</v>
      </c>
      <c r="C8" s="13" t="s">
        <v>43</v>
      </c>
    </row>
    <row r="9" spans="1:4" x14ac:dyDescent="0.25">
      <c r="A9" s="11">
        <v>68</v>
      </c>
      <c r="B9" s="7">
        <v>42912</v>
      </c>
      <c r="C9" s="13" t="s">
        <v>43</v>
      </c>
    </row>
    <row r="10" spans="1:4" x14ac:dyDescent="0.25">
      <c r="A10" s="11">
        <v>69</v>
      </c>
      <c r="B10" s="7">
        <v>42911</v>
      </c>
      <c r="C10" s="13" t="s">
        <v>43</v>
      </c>
    </row>
    <row r="11" spans="1:4" x14ac:dyDescent="0.25">
      <c r="A11" s="11">
        <v>70</v>
      </c>
      <c r="B11" s="7" t="s">
        <v>62</v>
      </c>
      <c r="C11" s="13" t="s">
        <v>62</v>
      </c>
      <c r="D11" t="s">
        <v>56</v>
      </c>
    </row>
    <row r="12" spans="1:4" x14ac:dyDescent="0.25">
      <c r="A12" s="11">
        <v>71</v>
      </c>
      <c r="B12" s="7" t="s">
        <v>62</v>
      </c>
      <c r="C12" s="13" t="s">
        <v>62</v>
      </c>
      <c r="D12" t="s">
        <v>56</v>
      </c>
    </row>
    <row r="13" spans="1:4" x14ac:dyDescent="0.25">
      <c r="A13" s="11">
        <v>72</v>
      </c>
      <c r="B13" s="7">
        <v>42636</v>
      </c>
      <c r="C13" s="8" t="s">
        <v>46</v>
      </c>
      <c r="D13" t="s">
        <v>50</v>
      </c>
    </row>
    <row r="14" spans="1:4" x14ac:dyDescent="0.25">
      <c r="A14" s="11">
        <v>73</v>
      </c>
      <c r="B14" s="7">
        <v>42911</v>
      </c>
      <c r="C14" s="10" t="s">
        <v>46</v>
      </c>
      <c r="D14" t="s">
        <v>50</v>
      </c>
    </row>
    <row r="15" spans="1:4" x14ac:dyDescent="0.25">
      <c r="A15" s="11">
        <v>74</v>
      </c>
      <c r="B15" s="7">
        <v>42909</v>
      </c>
      <c r="C15" s="13" t="s">
        <v>43</v>
      </c>
    </row>
    <row r="16" spans="1:4" x14ac:dyDescent="0.25">
      <c r="A16" s="11">
        <v>75</v>
      </c>
      <c r="B16" s="7" t="s">
        <v>62</v>
      </c>
      <c r="C16" s="13" t="s">
        <v>62</v>
      </c>
      <c r="D16" t="s">
        <v>56</v>
      </c>
    </row>
    <row r="17" spans="1:4" x14ac:dyDescent="0.25">
      <c r="A17" s="11">
        <v>76</v>
      </c>
      <c r="B17" s="7" t="s">
        <v>62</v>
      </c>
      <c r="C17" s="13" t="s">
        <v>62</v>
      </c>
      <c r="D17" t="s">
        <v>56</v>
      </c>
    </row>
    <row r="18" spans="1:4" x14ac:dyDescent="0.25">
      <c r="A18" s="11">
        <v>77</v>
      </c>
      <c r="B18" s="12">
        <v>42909</v>
      </c>
      <c r="C18" s="11" t="s">
        <v>43</v>
      </c>
    </row>
    <row r="19" spans="1:4" x14ac:dyDescent="0.25">
      <c r="A19" s="11">
        <v>78</v>
      </c>
      <c r="B19" s="7">
        <v>42910</v>
      </c>
      <c r="C19" s="13" t="s">
        <v>43</v>
      </c>
    </row>
    <row r="20" spans="1:4" x14ac:dyDescent="0.25">
      <c r="A20" s="11">
        <v>79</v>
      </c>
      <c r="B20" s="7">
        <v>42934</v>
      </c>
      <c r="C20" s="13" t="s">
        <v>43</v>
      </c>
    </row>
    <row r="21" spans="1:4" x14ac:dyDescent="0.25">
      <c r="A21" s="11">
        <v>80</v>
      </c>
      <c r="B21" s="7" t="s">
        <v>62</v>
      </c>
      <c r="C21" s="13" t="s">
        <v>62</v>
      </c>
      <c r="D21" t="s">
        <v>56</v>
      </c>
    </row>
    <row r="22" spans="1:4" x14ac:dyDescent="0.25">
      <c r="A22" s="11">
        <v>81</v>
      </c>
      <c r="B22" s="7">
        <v>42909</v>
      </c>
      <c r="C22" s="10" t="s">
        <v>46</v>
      </c>
      <c r="D22" t="s">
        <v>45</v>
      </c>
    </row>
    <row r="23" spans="1:4" x14ac:dyDescent="0.25">
      <c r="A23" s="11">
        <v>82</v>
      </c>
      <c r="B23" s="7">
        <v>42909</v>
      </c>
      <c r="C23" s="8" t="s">
        <v>46</v>
      </c>
      <c r="D23" t="s">
        <v>50</v>
      </c>
    </row>
    <row r="24" spans="1:4" x14ac:dyDescent="0.25">
      <c r="A24" s="11">
        <v>83</v>
      </c>
      <c r="B24" s="7">
        <v>42909</v>
      </c>
      <c r="C24" s="13" t="s">
        <v>43</v>
      </c>
    </row>
    <row r="25" spans="1:4" x14ac:dyDescent="0.25">
      <c r="A25" s="11">
        <v>84</v>
      </c>
      <c r="B25" s="7">
        <v>42912</v>
      </c>
      <c r="C25" s="13" t="s">
        <v>43</v>
      </c>
    </row>
    <row r="26" spans="1:4" x14ac:dyDescent="0.25">
      <c r="A26" s="11">
        <v>85</v>
      </c>
      <c r="B26" s="7">
        <v>42909</v>
      </c>
      <c r="C26" s="11" t="s">
        <v>43</v>
      </c>
    </row>
    <row r="27" spans="1:4" x14ac:dyDescent="0.25">
      <c r="A27" s="11">
        <v>86</v>
      </c>
      <c r="B27" s="7">
        <v>42911</v>
      </c>
      <c r="C27" s="13" t="s">
        <v>43</v>
      </c>
    </row>
    <row r="28" spans="1:4" x14ac:dyDescent="0.25">
      <c r="A28" s="11">
        <v>87</v>
      </c>
      <c r="B28" s="7">
        <v>42758</v>
      </c>
      <c r="C28" s="13" t="s">
        <v>43</v>
      </c>
      <c r="D28" t="s">
        <v>54</v>
      </c>
    </row>
    <row r="29" spans="1:4" x14ac:dyDescent="0.25">
      <c r="A29" s="11">
        <v>88</v>
      </c>
      <c r="B29" s="7">
        <v>42751</v>
      </c>
      <c r="C29" s="13" t="s">
        <v>43</v>
      </c>
      <c r="D29" t="s">
        <v>52</v>
      </c>
    </row>
    <row r="30" spans="1:4" x14ac:dyDescent="0.25">
      <c r="A30" s="11">
        <v>89</v>
      </c>
      <c r="B30" s="7">
        <v>42636</v>
      </c>
      <c r="C30" s="13" t="s">
        <v>43</v>
      </c>
      <c r="D30" t="s">
        <v>61</v>
      </c>
    </row>
    <row r="31" spans="1:4" x14ac:dyDescent="0.25">
      <c r="A31" s="11">
        <v>90</v>
      </c>
      <c r="B31" s="7">
        <v>42910</v>
      </c>
      <c r="C31" s="11" t="s">
        <v>43</v>
      </c>
    </row>
    <row r="32" spans="1:4" x14ac:dyDescent="0.25">
      <c r="A32" s="11">
        <v>91</v>
      </c>
      <c r="B32" s="7">
        <v>42911</v>
      </c>
      <c r="C32" s="13" t="s">
        <v>43</v>
      </c>
    </row>
    <row r="33" spans="1:4" x14ac:dyDescent="0.25">
      <c r="A33" s="11">
        <v>92</v>
      </c>
      <c r="B33" s="7">
        <v>42912</v>
      </c>
      <c r="C33" s="13" t="s">
        <v>43</v>
      </c>
    </row>
    <row r="34" spans="1:4" x14ac:dyDescent="0.25">
      <c r="A34" s="11">
        <v>93</v>
      </c>
      <c r="B34" s="7">
        <v>42912</v>
      </c>
      <c r="C34" s="13" t="s">
        <v>43</v>
      </c>
      <c r="D34" t="s">
        <v>58</v>
      </c>
    </row>
    <row r="35" spans="1:4" x14ac:dyDescent="0.25">
      <c r="A35" s="11">
        <v>94</v>
      </c>
      <c r="B35" s="7">
        <v>42934</v>
      </c>
      <c r="C35" s="13" t="s">
        <v>43</v>
      </c>
    </row>
    <row r="36" spans="1:4" x14ac:dyDescent="0.25">
      <c r="A36" s="11">
        <v>95</v>
      </c>
      <c r="B36" s="12">
        <v>42913</v>
      </c>
      <c r="C36" s="11" t="s">
        <v>43</v>
      </c>
    </row>
    <row r="37" spans="1:4" x14ac:dyDescent="0.25">
      <c r="A37" s="11">
        <v>96</v>
      </c>
      <c r="B37" s="7">
        <v>42909</v>
      </c>
      <c r="C37" s="11" t="s">
        <v>43</v>
      </c>
    </row>
    <row r="38" spans="1:4" x14ac:dyDescent="0.25">
      <c r="A38" s="11">
        <v>97</v>
      </c>
      <c r="B38" s="7">
        <v>42911</v>
      </c>
      <c r="C38" s="13" t="s">
        <v>43</v>
      </c>
    </row>
    <row r="39" spans="1:4" x14ac:dyDescent="0.25">
      <c r="A39" s="11">
        <v>98</v>
      </c>
      <c r="B39" s="7">
        <v>42911</v>
      </c>
      <c r="C39" s="11" t="s">
        <v>43</v>
      </c>
    </row>
    <row r="40" spans="1:4" x14ac:dyDescent="0.25">
      <c r="A40" s="11">
        <v>99</v>
      </c>
      <c r="B40" s="7">
        <v>42909</v>
      </c>
      <c r="C40" s="13" t="s">
        <v>43</v>
      </c>
    </row>
    <row r="41" spans="1:4" x14ac:dyDescent="0.25">
      <c r="A41" s="11">
        <v>100</v>
      </c>
      <c r="B41" s="7">
        <v>42912</v>
      </c>
      <c r="C41" s="13" t="s">
        <v>43</v>
      </c>
    </row>
    <row r="42" spans="1:4" x14ac:dyDescent="0.25">
      <c r="A42" s="11">
        <v>101</v>
      </c>
      <c r="B42" s="12">
        <v>42912</v>
      </c>
      <c r="C42" s="11" t="s">
        <v>43</v>
      </c>
    </row>
    <row r="43" spans="1:4" x14ac:dyDescent="0.25">
      <c r="A43" s="11">
        <v>102</v>
      </c>
      <c r="B43" s="7">
        <v>42912</v>
      </c>
      <c r="C43" s="11" t="s">
        <v>43</v>
      </c>
      <c r="D43" t="s">
        <v>47</v>
      </c>
    </row>
    <row r="44" spans="1:4" x14ac:dyDescent="0.25">
      <c r="A44" s="11">
        <v>103</v>
      </c>
      <c r="B44" s="7">
        <v>42909</v>
      </c>
      <c r="C44" s="13" t="s">
        <v>43</v>
      </c>
    </row>
    <row r="45" spans="1:4" x14ac:dyDescent="0.25">
      <c r="A45" s="11">
        <v>104</v>
      </c>
      <c r="B45" s="7">
        <v>42911</v>
      </c>
      <c r="C45" s="13" t="s">
        <v>43</v>
      </c>
    </row>
    <row r="46" spans="1:4" x14ac:dyDescent="0.25">
      <c r="A46" s="11">
        <v>105</v>
      </c>
      <c r="B46" s="7">
        <v>42658</v>
      </c>
      <c r="C46" s="13" t="s">
        <v>43</v>
      </c>
      <c r="D46" t="s">
        <v>57</v>
      </c>
    </row>
    <row r="47" spans="1:4" x14ac:dyDescent="0.25">
      <c r="A47" s="11">
        <v>106</v>
      </c>
      <c r="B47" s="7">
        <v>42934</v>
      </c>
      <c r="C47" s="13" t="s">
        <v>43</v>
      </c>
      <c r="D47" t="s">
        <v>60</v>
      </c>
    </row>
    <row r="48" spans="1:4" x14ac:dyDescent="0.25">
      <c r="A48" s="11">
        <v>107</v>
      </c>
      <c r="B48" s="7">
        <v>42910</v>
      </c>
      <c r="C48" s="8" t="s">
        <v>46</v>
      </c>
      <c r="D48" t="s">
        <v>50</v>
      </c>
    </row>
    <row r="49" spans="1:4" x14ac:dyDescent="0.25">
      <c r="A49" s="11">
        <v>108</v>
      </c>
      <c r="B49" s="7">
        <v>42633</v>
      </c>
      <c r="C49" s="13" t="s">
        <v>43</v>
      </c>
      <c r="D49" t="s">
        <v>57</v>
      </c>
    </row>
    <row r="50" spans="1:4" x14ac:dyDescent="0.25">
      <c r="A50" s="11">
        <v>109</v>
      </c>
      <c r="B50" s="7">
        <v>42909</v>
      </c>
      <c r="C50" s="13" t="s">
        <v>43</v>
      </c>
    </row>
    <row r="51" spans="1:4" x14ac:dyDescent="0.25">
      <c r="A51" s="11">
        <v>110</v>
      </c>
      <c r="B51" s="7" t="s">
        <v>62</v>
      </c>
      <c r="C51" s="13" t="s">
        <v>62</v>
      </c>
      <c r="D51" t="s">
        <v>56</v>
      </c>
    </row>
    <row r="52" spans="1:4" x14ac:dyDescent="0.25">
      <c r="A52" s="11">
        <v>111</v>
      </c>
      <c r="B52" s="7">
        <v>42909</v>
      </c>
      <c r="C52" s="13" t="s">
        <v>43</v>
      </c>
      <c r="D52" t="s">
        <v>53</v>
      </c>
    </row>
    <row r="53" spans="1:4" x14ac:dyDescent="0.25">
      <c r="A53" s="11">
        <v>112</v>
      </c>
      <c r="B53" s="7">
        <v>42910</v>
      </c>
      <c r="C53" s="13" t="s">
        <v>43</v>
      </c>
    </row>
    <row r="54" spans="1:4" x14ac:dyDescent="0.25">
      <c r="A54" s="11">
        <v>113</v>
      </c>
      <c r="B54" s="7">
        <v>42756</v>
      </c>
      <c r="C54" s="13" t="s">
        <v>43</v>
      </c>
      <c r="D54" t="s">
        <v>51</v>
      </c>
    </row>
    <row r="55" spans="1:4" x14ac:dyDescent="0.25">
      <c r="A55" s="11">
        <v>114</v>
      </c>
      <c r="B55" s="7">
        <v>42911</v>
      </c>
      <c r="C55" s="8" t="s">
        <v>46</v>
      </c>
      <c r="D55" t="s">
        <v>49</v>
      </c>
    </row>
    <row r="56" spans="1:4" x14ac:dyDescent="0.25">
      <c r="A56" s="11">
        <v>115</v>
      </c>
      <c r="B56" s="7" t="s">
        <v>62</v>
      </c>
      <c r="C56" s="13" t="s">
        <v>62</v>
      </c>
      <c r="D56" t="s">
        <v>56</v>
      </c>
    </row>
    <row r="57" spans="1:4" x14ac:dyDescent="0.25">
      <c r="A57" s="11">
        <v>116</v>
      </c>
      <c r="B57" s="7">
        <v>42934</v>
      </c>
      <c r="C57" s="13" t="s">
        <v>43</v>
      </c>
    </row>
    <row r="58" spans="1:4" x14ac:dyDescent="0.25">
      <c r="A58" s="11">
        <v>117</v>
      </c>
      <c r="B58" s="7">
        <v>42934</v>
      </c>
      <c r="C58" s="13" t="s">
        <v>43</v>
      </c>
    </row>
    <row r="59" spans="1:4" x14ac:dyDescent="0.25">
      <c r="A59" s="11">
        <v>118</v>
      </c>
      <c r="B59" s="7">
        <v>42911</v>
      </c>
      <c r="C59" s="13" t="s">
        <v>43</v>
      </c>
    </row>
    <row r="60" spans="1:4" x14ac:dyDescent="0.25">
      <c r="A60" s="11">
        <v>119</v>
      </c>
      <c r="B60" s="7">
        <v>42913</v>
      </c>
      <c r="C60" s="13" t="s">
        <v>43</v>
      </c>
    </row>
    <row r="61" spans="1:4" x14ac:dyDescent="0.25">
      <c r="A61" s="11">
        <v>120</v>
      </c>
      <c r="B61" s="7">
        <v>42544</v>
      </c>
      <c r="C61" s="13" t="s">
        <v>43</v>
      </c>
      <c r="D61" t="s">
        <v>59</v>
      </c>
    </row>
    <row r="62" spans="1:4" x14ac:dyDescent="0.25">
      <c r="C62" s="13"/>
    </row>
    <row r="63" spans="1:4" x14ac:dyDescent="0.25">
      <c r="C63" s="13"/>
    </row>
    <row r="64" spans="1:4" x14ac:dyDescent="0.25">
      <c r="C64" s="13"/>
    </row>
    <row r="65" spans="3:3" x14ac:dyDescent="0.25">
      <c r="C65" s="13"/>
    </row>
    <row r="66" spans="3:3" x14ac:dyDescent="0.25">
      <c r="C66" s="13"/>
    </row>
  </sheetData>
  <sortState ref="A2:D55">
    <sortCondition ref="A2:A5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Anthropometrics</vt:lpstr>
      <vt:lpstr>Trail Making</vt:lpstr>
      <vt:lpstr>Marksmanship</vt:lpstr>
      <vt:lpstr>Band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Jensen</dc:creator>
  <cp:lastModifiedBy>Andrew Jensen</cp:lastModifiedBy>
  <cp:lastPrinted>2017-07-17T20:41:02Z</cp:lastPrinted>
  <dcterms:created xsi:type="dcterms:W3CDTF">2017-07-10T17:02:28Z</dcterms:created>
  <dcterms:modified xsi:type="dcterms:W3CDTF">2017-07-19T16:40:32Z</dcterms:modified>
</cp:coreProperties>
</file>